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521" windowWidth="14685" windowHeight="10020" tabRatio="678" activeTab="0"/>
  </bookViews>
  <sheets>
    <sheet name="出席記録" sheetId="1" r:id="rId1"/>
  </sheets>
  <definedNames>
    <definedName name="_xlnm.Print_Area" localSheetId="0">'出席記録'!$A$1:$AU$47</definedName>
    <definedName name="_xlnm.Print_Titles" localSheetId="0">'出席記録'!$1:$5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<sst xmlns="http://schemas.openxmlformats.org/spreadsheetml/2006/main" count="1253" uniqueCount="105">
  <si>
    <t>長谷川　喜一</t>
  </si>
  <si>
    <t>※ 同上出席率 ％</t>
  </si>
  <si>
    <t>例　　会</t>
  </si>
  <si>
    <t>事　業　 及び　役員会　（Ｍ対象）</t>
  </si>
  <si>
    <t>例会出席人数</t>
  </si>
  <si>
    <t>同上出席率 ％</t>
  </si>
  <si>
    <t>例会+Ｍ出席人数</t>
  </si>
  <si>
    <t>正会員数</t>
  </si>
  <si>
    <t>→：未入会　　　　　　←：退会</t>
  </si>
  <si>
    <t>月</t>
  </si>
  <si>
    <t>日</t>
  </si>
  <si>
    <t>例会開催回数</t>
  </si>
  <si>
    <t>例会出席回数</t>
  </si>
  <si>
    <t xml:space="preserve">（Ｍ含む）出席回数 </t>
  </si>
  <si>
    <t>荒内　研吾</t>
  </si>
  <si>
    <t>※ 月別出席人数</t>
  </si>
  <si>
    <t>宮越　寛</t>
  </si>
  <si>
    <t>※：月別出席人数・出席率は西日本区提出用記録。…算出方法は、西日本区の規定による。</t>
  </si>
  <si>
    <t>例会純粋出席率　　　　％</t>
  </si>
  <si>
    <t>（Ｍ含む）例会出席率　％</t>
  </si>
  <si>
    <t>森田　博久</t>
  </si>
  <si>
    <t>村山　祥栄</t>
  </si>
  <si>
    <t>−</t>
  </si>
  <si>
    <t>○</t>
  </si>
  <si>
    <t>×</t>
  </si>
  <si>
    <t>高倉　英理</t>
  </si>
  <si>
    <t>Ｍ：メーキャップ　(出席できない例会の、前の例会の翌日から、次の例会の前日までの期間が対象。)</t>
  </si>
  <si>
    <t>　（第1例会を出席の基準とし、M対象は、前月の第1例会の翌日から、翌月の第1例会の前日までの期間。）</t>
  </si>
  <si>
    <t>宇佐美　賢一</t>
  </si>
  <si>
    <t>河村　栄二</t>
  </si>
  <si>
    <t>岸田　靖司</t>
  </si>
  <si>
    <t>熊本　祐滉</t>
  </si>
  <si>
    <t>佐古田　正美</t>
  </si>
  <si>
    <t>澤井　美智子</t>
  </si>
  <si>
    <t>竹園　憲二</t>
  </si>
  <si>
    <t>田中　光一</t>
  </si>
  <si>
    <t>堂脇　武</t>
  </si>
  <si>
    <t>西村　寛子</t>
  </si>
  <si>
    <t>中内　基</t>
  </si>
  <si>
    <t>波多野　守一</t>
  </si>
  <si>
    <t>藤井　隆</t>
  </si>
  <si>
    <t>×：欠席（正会員）　</t>
  </si>
  <si>
    <t>○：出席（正会員）　(◎：同一日開催の重複事業に両方出席)　　</t>
  </si>
  <si>
    <t>加藤主事</t>
  </si>
  <si>
    <t>山田維久仁</t>
  </si>
  <si>
    <t>井上　晴雄</t>
  </si>
  <si>
    <t>○</t>
  </si>
  <si>
    <t>×</t>
  </si>
  <si>
    <t>広義会員数</t>
  </si>
  <si>
    <t>半期総会</t>
  </si>
  <si>
    <t>石飛　智憲</t>
  </si>
  <si>
    <t>伊神　康喜</t>
  </si>
  <si>
    <t>石田　有美</t>
  </si>
  <si>
    <t>森川　央</t>
  </si>
  <si>
    <t>→</t>
  </si>
  <si>
    <t>○</t>
  </si>
  <si>
    <t>×</t>
  </si>
  <si>
    <t>役員会</t>
  </si>
  <si>
    <t>※</t>
  </si>
  <si>
    <t>CS車イス駅伝サポート</t>
  </si>
  <si>
    <t>Yサ夜桜フェスタ</t>
  </si>
  <si>
    <t>第２例会　引継例会</t>
  </si>
  <si>
    <t>Ｍ</t>
  </si>
  <si>
    <t>×</t>
  </si>
  <si>
    <t>加藤　大典</t>
  </si>
  <si>
    <t>林　海象</t>
  </si>
  <si>
    <t>伊神　康喜</t>
  </si>
  <si>
    <t>石田　有美</t>
  </si>
  <si>
    <t>○</t>
  </si>
  <si>
    <t>小西　一範</t>
  </si>
  <si>
    <t>M</t>
  </si>
  <si>
    <t>←</t>
  </si>
  <si>
    <t>合同新年例会</t>
  </si>
  <si>
    <t>第１例会（ゲストスピーチ）</t>
  </si>
  <si>
    <t>第２例会（ボウリング）</t>
  </si>
  <si>
    <t>第１例会（スキー）</t>
  </si>
  <si>
    <t>第２例会（ゲストスピーチ）</t>
  </si>
  <si>
    <t>第１例会（メンバースピーチ）</t>
  </si>
  <si>
    <t>第１例会（MS・三役・入会式</t>
  </si>
  <si>
    <t>第２例会（RALLY)</t>
  </si>
  <si>
    <t>石倉　直人</t>
  </si>
  <si>
    <t>→</t>
  </si>
  <si>
    <t>洛中２５周年</t>
  </si>
  <si>
    <t>×</t>
  </si>
  <si>
    <t>※</t>
  </si>
  <si>
    <t>○</t>
  </si>
  <si>
    <t>Yサ寂光院</t>
  </si>
  <si>
    <t>Yサ国際協力フェスティバル</t>
  </si>
  <si>
    <t>EMCハッピーアワー</t>
  </si>
  <si>
    <t>グローバル20周年</t>
  </si>
  <si>
    <t>チャリティーゴルフ</t>
  </si>
  <si>
    <t>Yサ・サバエ日陰棚</t>
  </si>
  <si>
    <t>Yサ読み聞かせの会</t>
  </si>
  <si>
    <t>←</t>
  </si>
  <si>
    <t>センチュリー25周年</t>
  </si>
  <si>
    <t>Yサチャリティーラン</t>
  </si>
  <si>
    <t>西日本区大会</t>
  </si>
  <si>
    <t>M</t>
  </si>
  <si>
    <t>18</t>
  </si>
  <si>
    <t>20</t>
  </si>
  <si>
    <t>13</t>
  </si>
  <si>
    <t>22</t>
  </si>
  <si>
    <t>19</t>
  </si>
  <si>
    <t>21</t>
  </si>
  <si>
    <t>【第3期下半期出席記録　　2013年1月～6月】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</si>
</sst>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;&quot;&quot;;##"/>
    <numFmt numFmtId="177" formatCode="#,##0.0"/>
    <numFmt numFmtId="178" formatCode="0.0_ "/>
    <numFmt numFmtId="179" formatCode="#,##0.0_ "/>
    <numFmt numFmtId="180" formatCode="0_ "/>
    <numFmt numFmtId="181" formatCode="##;&quot;&quot;;&quot;&quot;"/>
  </numFmts>
  <fonts count="43">
    <font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double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vertical="top" textRotation="255"/>
    </xf>
    <xf numFmtId="0" fontId="7" fillId="0" borderId="19" xfId="0" applyFont="1" applyBorder="1" applyAlignment="1">
      <alignment horizontal="center" vertical="top" textRotation="255"/>
    </xf>
    <xf numFmtId="0" fontId="7" fillId="0" borderId="20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6" fillId="0" borderId="0" xfId="0" applyFont="1" applyAlignment="1">
      <alignment vertical="top" textRotation="255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49" fontId="7" fillId="0" borderId="28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NumberFormat="1" applyFont="1" applyBorder="1" applyAlignment="1">
      <alignment horizontal="center"/>
    </xf>
    <xf numFmtId="9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vertical="top" textRotation="255"/>
    </xf>
    <xf numFmtId="0" fontId="7" fillId="0" borderId="34" xfId="0" applyFont="1" applyBorder="1" applyAlignment="1">
      <alignment/>
    </xf>
    <xf numFmtId="0" fontId="7" fillId="0" borderId="34" xfId="0" applyFont="1" applyBorder="1" applyAlignment="1" applyProtection="1">
      <alignment/>
      <protection locked="0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vertical="top" textRotation="255"/>
    </xf>
    <xf numFmtId="49" fontId="6" fillId="0" borderId="24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vertical="top" textRotation="255"/>
    </xf>
    <xf numFmtId="0" fontId="7" fillId="0" borderId="48" xfId="0" applyFont="1" applyBorder="1" applyAlignment="1">
      <alignment horizontal="center" vertical="top" textRotation="255"/>
    </xf>
    <xf numFmtId="181" fontId="7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54" xfId="0" applyFont="1" applyBorder="1" applyAlignment="1">
      <alignment horizontal="center" vertical="top" textRotation="255"/>
    </xf>
    <xf numFmtId="49" fontId="6" fillId="0" borderId="55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58" xfId="0" applyFont="1" applyBorder="1" applyAlignment="1">
      <alignment vertical="top" textRotation="255"/>
    </xf>
    <xf numFmtId="0" fontId="7" fillId="0" borderId="57" xfId="0" applyFont="1" applyBorder="1" applyAlignment="1">
      <alignment/>
    </xf>
    <xf numFmtId="0" fontId="7" fillId="0" borderId="57" xfId="0" applyFont="1" applyBorder="1" applyAlignment="1" applyProtection="1">
      <alignment/>
      <protection locked="0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181" fontId="7" fillId="0" borderId="49" xfId="0" applyNumberFormat="1" applyFont="1" applyFill="1" applyBorder="1" applyAlignment="1">
      <alignment horizontal="center"/>
    </xf>
    <xf numFmtId="0" fontId="7" fillId="0" borderId="62" xfId="0" applyNumberFormat="1" applyFont="1" applyFill="1" applyBorder="1" applyAlignment="1">
      <alignment horizontal="center"/>
    </xf>
    <xf numFmtId="9" fontId="7" fillId="0" borderId="22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9" fontId="7" fillId="0" borderId="63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9" fontId="7" fillId="0" borderId="30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9" fontId="7" fillId="0" borderId="50" xfId="0" applyNumberFormat="1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9" fontId="7" fillId="0" borderId="66" xfId="0" applyNumberFormat="1" applyFont="1" applyBorder="1" applyAlignment="1">
      <alignment horizontal="center"/>
    </xf>
    <xf numFmtId="9" fontId="7" fillId="0" borderId="21" xfId="0" applyNumberFormat="1" applyFont="1" applyBorder="1" applyAlignment="1">
      <alignment horizontal="center"/>
    </xf>
    <xf numFmtId="9" fontId="7" fillId="0" borderId="6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67" xfId="0" applyNumberFormat="1" applyFont="1" applyBorder="1" applyAlignment="1">
      <alignment horizontal="center"/>
    </xf>
    <xf numFmtId="0" fontId="7" fillId="0" borderId="56" xfId="0" applyFont="1" applyBorder="1" applyAlignment="1">
      <alignment/>
    </xf>
    <xf numFmtId="181" fontId="7" fillId="0" borderId="68" xfId="0" applyNumberFormat="1" applyFont="1" applyBorder="1" applyAlignment="1">
      <alignment horizontal="center"/>
    </xf>
    <xf numFmtId="0" fontId="7" fillId="0" borderId="69" xfId="0" applyNumberFormat="1" applyFont="1" applyBorder="1" applyAlignment="1">
      <alignment horizontal="center"/>
    </xf>
    <xf numFmtId="9" fontId="7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70" xfId="0" applyNumberFormat="1" applyFont="1" applyFill="1" applyBorder="1" applyAlignment="1">
      <alignment horizontal="center"/>
    </xf>
    <xf numFmtId="9" fontId="7" fillId="0" borderId="71" xfId="0" applyNumberFormat="1" applyFont="1" applyFill="1" applyBorder="1" applyAlignment="1">
      <alignment horizontal="center"/>
    </xf>
    <xf numFmtId="0" fontId="7" fillId="0" borderId="72" xfId="0" applyFont="1" applyBorder="1" applyAlignment="1">
      <alignment/>
    </xf>
    <xf numFmtId="49" fontId="6" fillId="0" borderId="66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73" xfId="0" applyNumberFormat="1" applyFill="1" applyBorder="1" applyAlignment="1">
      <alignment horizontal="left"/>
    </xf>
    <xf numFmtId="0" fontId="6" fillId="0" borderId="73" xfId="0" applyNumberFormat="1" applyFont="1" applyFill="1" applyBorder="1" applyAlignment="1">
      <alignment horizontal="left"/>
    </xf>
    <xf numFmtId="0" fontId="0" fillId="0" borderId="73" xfId="0" applyNumberFormat="1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6" fillId="0" borderId="74" xfId="0" applyFont="1" applyBorder="1" applyAlignment="1">
      <alignment/>
    </xf>
    <xf numFmtId="49" fontId="6" fillId="0" borderId="75" xfId="0" applyNumberFormat="1" applyFont="1" applyFill="1" applyBorder="1" applyAlignment="1">
      <alignment horizontal="center"/>
    </xf>
    <xf numFmtId="49" fontId="6" fillId="0" borderId="76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 horizontal="left"/>
    </xf>
    <xf numFmtId="49" fontId="6" fillId="0" borderId="78" xfId="0" applyNumberFormat="1" applyFont="1" applyFill="1" applyBorder="1" applyAlignment="1">
      <alignment horizontal="center"/>
    </xf>
    <xf numFmtId="49" fontId="6" fillId="0" borderId="79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49" fontId="6" fillId="0" borderId="80" xfId="0" applyNumberFormat="1" applyFont="1" applyFill="1" applyBorder="1" applyAlignment="1">
      <alignment horizontal="center"/>
    </xf>
    <xf numFmtId="0" fontId="0" fillId="0" borderId="81" xfId="0" applyNumberFormat="1" applyFill="1" applyBorder="1" applyAlignment="1">
      <alignment horizontal="left"/>
    </xf>
    <xf numFmtId="0" fontId="0" fillId="0" borderId="82" xfId="0" applyNumberFormat="1" applyFill="1" applyBorder="1" applyAlignment="1">
      <alignment horizontal="left"/>
    </xf>
    <xf numFmtId="181" fontId="7" fillId="0" borderId="83" xfId="0" applyNumberFormat="1" applyFont="1" applyFill="1" applyBorder="1" applyAlignment="1">
      <alignment horizontal="center"/>
    </xf>
    <xf numFmtId="0" fontId="7" fillId="0" borderId="71" xfId="0" applyNumberFormat="1" applyFont="1" applyFill="1" applyBorder="1" applyAlignment="1">
      <alignment horizontal="center"/>
    </xf>
    <xf numFmtId="9" fontId="7" fillId="0" borderId="84" xfId="0" applyNumberFormat="1" applyFont="1" applyFill="1" applyBorder="1" applyAlignment="1">
      <alignment horizontal="center"/>
    </xf>
    <xf numFmtId="49" fontId="6" fillId="0" borderId="85" xfId="0" applyNumberFormat="1" applyFont="1" applyBorder="1" applyAlignment="1">
      <alignment horizontal="center"/>
    </xf>
    <xf numFmtId="0" fontId="0" fillId="0" borderId="86" xfId="0" applyFont="1" applyFill="1" applyBorder="1" applyAlignment="1">
      <alignment horizontal="left"/>
    </xf>
    <xf numFmtId="0" fontId="0" fillId="0" borderId="87" xfId="0" applyFont="1" applyFill="1" applyBorder="1" applyAlignment="1">
      <alignment horizontal="left"/>
    </xf>
    <xf numFmtId="0" fontId="0" fillId="0" borderId="88" xfId="0" applyNumberFormat="1" applyFill="1" applyBorder="1" applyAlignment="1">
      <alignment horizontal="left"/>
    </xf>
    <xf numFmtId="9" fontId="7" fillId="0" borderId="89" xfId="42" applyFont="1" applyFill="1" applyBorder="1" applyAlignment="1">
      <alignment horizontal="center"/>
    </xf>
    <xf numFmtId="0" fontId="0" fillId="0" borderId="37" xfId="0" applyNumberFormat="1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9" fontId="7" fillId="0" borderId="66" xfId="0" applyNumberFormat="1" applyFont="1" applyBorder="1" applyAlignment="1">
      <alignment horizontal="center"/>
    </xf>
    <xf numFmtId="9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93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0</xdr:row>
      <xdr:rowOff>180975</xdr:rowOff>
    </xdr:from>
    <xdr:to>
      <xdr:col>47</xdr:col>
      <xdr:colOff>0</xdr:colOff>
      <xdr:row>39</xdr:row>
      <xdr:rowOff>9525</xdr:rowOff>
    </xdr:to>
    <xdr:sp>
      <xdr:nvSpPr>
        <xdr:cNvPr id="1" name="Line 31"/>
        <xdr:cNvSpPr>
          <a:spLocks/>
        </xdr:cNvSpPr>
      </xdr:nvSpPr>
      <xdr:spPr>
        <a:xfrm>
          <a:off x="15192375" y="180975"/>
          <a:ext cx="0" cy="7248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tabSelected="1" zoomScalePageLayoutView="0" workbookViewId="0" topLeftCell="A2">
      <pane xSplit="15" ySplit="6" topLeftCell="P8" activePane="bottomRight" state="frozen"/>
      <selection pane="topLeft" activeCell="A2" sqref="A2"/>
      <selection pane="topRight" activeCell="P2" sqref="P2"/>
      <selection pane="bottomLeft" activeCell="A8" sqref="A8"/>
      <selection pane="bottomRight" activeCell="K13" sqref="K13"/>
    </sheetView>
  </sheetViews>
  <sheetFormatPr defaultColWidth="8.75390625" defaultRowHeight="12.75"/>
  <cols>
    <col min="1" max="1" width="13.875" style="4" customWidth="1"/>
    <col min="2" max="2" width="4.25390625" style="4" customWidth="1"/>
    <col min="3" max="15" width="4.25390625" style="7" customWidth="1"/>
    <col min="16" max="16" width="5.00390625" style="7" customWidth="1"/>
    <col min="17" max="17" width="4.25390625" style="7" customWidth="1"/>
    <col min="18" max="18" width="5.00390625" style="7" customWidth="1"/>
    <col min="19" max="45" width="3.625" style="7" customWidth="1"/>
    <col min="46" max="46" width="3.25390625" style="7" hidden="1" customWidth="1"/>
    <col min="47" max="47" width="13.875" style="4" customWidth="1"/>
    <col min="48" max="48" width="8.75390625" style="4" hidden="1" customWidth="1"/>
    <col min="49" max="16384" width="8.75390625" style="4" customWidth="1"/>
  </cols>
  <sheetData>
    <row r="1" spans="1:47" ht="15" thickBo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2"/>
    </row>
    <row r="2" spans="1:47" ht="15" thickBot="1">
      <c r="A2" s="5"/>
      <c r="B2" s="133" t="s">
        <v>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"/>
      <c r="O2" s="2"/>
      <c r="P2" s="2"/>
      <c r="Q2" s="2"/>
      <c r="R2" s="3"/>
      <c r="S2" s="133" t="s">
        <v>3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5"/>
    </row>
    <row r="3" spans="1:47" s="7" customFormat="1" ht="12">
      <c r="A3" s="40" t="s">
        <v>9</v>
      </c>
      <c r="B3" s="136">
        <v>1</v>
      </c>
      <c r="C3" s="137"/>
      <c r="D3" s="138">
        <v>2</v>
      </c>
      <c r="E3" s="138"/>
      <c r="F3" s="138">
        <v>3</v>
      </c>
      <c r="G3" s="138"/>
      <c r="H3" s="138">
        <v>4</v>
      </c>
      <c r="I3" s="138"/>
      <c r="J3" s="138">
        <v>5</v>
      </c>
      <c r="K3" s="138"/>
      <c r="L3" s="138">
        <v>6</v>
      </c>
      <c r="M3" s="139"/>
      <c r="N3" s="54"/>
      <c r="O3" s="50"/>
      <c r="P3" s="50"/>
      <c r="Q3" s="50"/>
      <c r="R3" s="55"/>
      <c r="S3" s="62">
        <v>1</v>
      </c>
      <c r="T3" s="41">
        <v>1</v>
      </c>
      <c r="U3" s="41">
        <v>1</v>
      </c>
      <c r="V3" s="41">
        <v>1</v>
      </c>
      <c r="W3" s="41">
        <v>2</v>
      </c>
      <c r="X3" s="41">
        <v>2</v>
      </c>
      <c r="Y3" s="41">
        <v>2</v>
      </c>
      <c r="Z3" s="41">
        <v>2</v>
      </c>
      <c r="AA3" s="41">
        <v>3</v>
      </c>
      <c r="AB3" s="41">
        <v>3</v>
      </c>
      <c r="AC3" s="41">
        <v>3</v>
      </c>
      <c r="AD3" s="41">
        <v>3</v>
      </c>
      <c r="AE3" s="41">
        <v>4</v>
      </c>
      <c r="AF3" s="41">
        <v>4</v>
      </c>
      <c r="AG3" s="41">
        <v>4</v>
      </c>
      <c r="AH3" s="41">
        <v>4</v>
      </c>
      <c r="AI3" s="41">
        <v>4</v>
      </c>
      <c r="AJ3" s="41">
        <v>4</v>
      </c>
      <c r="AK3" s="41">
        <v>4</v>
      </c>
      <c r="AL3" s="41">
        <v>5</v>
      </c>
      <c r="AM3" s="41">
        <v>5</v>
      </c>
      <c r="AN3" s="41">
        <v>5</v>
      </c>
      <c r="AO3" s="41">
        <v>6</v>
      </c>
      <c r="AP3" s="41">
        <v>6</v>
      </c>
      <c r="AQ3" s="41">
        <v>6</v>
      </c>
      <c r="AR3" s="41">
        <v>6</v>
      </c>
      <c r="AS3" s="41">
        <v>6</v>
      </c>
      <c r="AT3" s="26"/>
      <c r="AU3" s="68" t="s">
        <v>9</v>
      </c>
    </row>
    <row r="4" spans="1:47" s="7" customFormat="1" ht="12">
      <c r="A4" s="42" t="s">
        <v>10</v>
      </c>
      <c r="B4" s="8">
        <v>10</v>
      </c>
      <c r="C4" s="9">
        <v>24</v>
      </c>
      <c r="D4" s="9">
        <v>14</v>
      </c>
      <c r="E4" s="9">
        <v>24</v>
      </c>
      <c r="F4" s="9">
        <v>3</v>
      </c>
      <c r="G4" s="9">
        <v>28</v>
      </c>
      <c r="H4" s="9">
        <v>11</v>
      </c>
      <c r="I4" s="9">
        <v>25</v>
      </c>
      <c r="J4" s="9">
        <v>9</v>
      </c>
      <c r="K4" s="9">
        <v>26</v>
      </c>
      <c r="L4" s="9">
        <v>13</v>
      </c>
      <c r="M4" s="51">
        <v>24</v>
      </c>
      <c r="N4" s="56"/>
      <c r="O4" s="10"/>
      <c r="P4" s="10"/>
      <c r="Q4" s="10"/>
      <c r="R4" s="57"/>
      <c r="S4" s="63">
        <v>17</v>
      </c>
      <c r="T4" s="11">
        <v>19</v>
      </c>
      <c r="U4" s="11">
        <v>19</v>
      </c>
      <c r="V4" s="11">
        <v>20</v>
      </c>
      <c r="W4" s="11">
        <v>3</v>
      </c>
      <c r="X4" s="11">
        <v>17</v>
      </c>
      <c r="Y4" s="11">
        <v>19</v>
      </c>
      <c r="Z4" s="11">
        <v>21</v>
      </c>
      <c r="AA4" s="11">
        <v>3</v>
      </c>
      <c r="AB4" s="11">
        <v>17</v>
      </c>
      <c r="AC4" s="11">
        <v>21</v>
      </c>
      <c r="AD4" s="11">
        <v>31</v>
      </c>
      <c r="AE4" s="11">
        <v>7</v>
      </c>
      <c r="AF4" s="11">
        <v>13</v>
      </c>
      <c r="AG4" s="11">
        <v>14</v>
      </c>
      <c r="AH4" s="11">
        <v>18</v>
      </c>
      <c r="AI4" s="11">
        <v>21</v>
      </c>
      <c r="AJ4" s="11">
        <v>23</v>
      </c>
      <c r="AK4" s="11">
        <v>28</v>
      </c>
      <c r="AL4" s="11">
        <v>12</v>
      </c>
      <c r="AM4" s="11">
        <v>16</v>
      </c>
      <c r="AN4" s="11">
        <v>19</v>
      </c>
      <c r="AO4" s="11">
        <v>2</v>
      </c>
      <c r="AP4" s="11">
        <v>4</v>
      </c>
      <c r="AQ4" s="11">
        <v>9</v>
      </c>
      <c r="AR4" s="11">
        <v>20</v>
      </c>
      <c r="AS4" s="11">
        <v>22</v>
      </c>
      <c r="AT4" s="65"/>
      <c r="AU4" s="69" t="s">
        <v>10</v>
      </c>
    </row>
    <row r="5" spans="1:47" s="16" customFormat="1" ht="147" customHeight="1" thickBot="1">
      <c r="A5" s="43"/>
      <c r="B5" s="12" t="s">
        <v>72</v>
      </c>
      <c r="C5" s="13" t="s">
        <v>49</v>
      </c>
      <c r="D5" s="13" t="s">
        <v>73</v>
      </c>
      <c r="E5" s="13" t="s">
        <v>74</v>
      </c>
      <c r="F5" s="13" t="s">
        <v>75</v>
      </c>
      <c r="G5" s="13" t="s">
        <v>76</v>
      </c>
      <c r="H5" s="13" t="s">
        <v>77</v>
      </c>
      <c r="I5" s="13" t="s">
        <v>76</v>
      </c>
      <c r="J5" s="13" t="s">
        <v>78</v>
      </c>
      <c r="K5" s="13" t="s">
        <v>79</v>
      </c>
      <c r="L5" s="13" t="s">
        <v>73</v>
      </c>
      <c r="M5" s="52" t="s">
        <v>61</v>
      </c>
      <c r="N5" s="58" t="s">
        <v>11</v>
      </c>
      <c r="O5" s="14" t="s">
        <v>12</v>
      </c>
      <c r="P5" s="14" t="s">
        <v>18</v>
      </c>
      <c r="Q5" s="14" t="s">
        <v>13</v>
      </c>
      <c r="R5" s="59" t="s">
        <v>19</v>
      </c>
      <c r="S5" s="14" t="s">
        <v>57</v>
      </c>
      <c r="T5" s="14" t="s">
        <v>82</v>
      </c>
      <c r="U5" s="14" t="s">
        <v>86</v>
      </c>
      <c r="V5" s="14" t="s">
        <v>86</v>
      </c>
      <c r="W5" s="14" t="s">
        <v>87</v>
      </c>
      <c r="X5" s="14" t="s">
        <v>59</v>
      </c>
      <c r="Y5" s="14" t="s">
        <v>88</v>
      </c>
      <c r="Z5" s="14" t="s">
        <v>57</v>
      </c>
      <c r="AA5" s="14" t="s">
        <v>89</v>
      </c>
      <c r="AB5" s="14" t="s">
        <v>90</v>
      </c>
      <c r="AC5" s="14" t="s">
        <v>57</v>
      </c>
      <c r="AD5" s="14" t="s">
        <v>91</v>
      </c>
      <c r="AE5" s="14" t="s">
        <v>91</v>
      </c>
      <c r="AF5" s="14" t="s">
        <v>92</v>
      </c>
      <c r="AG5" s="14" t="s">
        <v>94</v>
      </c>
      <c r="AH5" s="15" t="s">
        <v>57</v>
      </c>
      <c r="AI5" s="14" t="s">
        <v>91</v>
      </c>
      <c r="AJ5" s="14" t="s">
        <v>88</v>
      </c>
      <c r="AK5" s="14" t="s">
        <v>60</v>
      </c>
      <c r="AL5" s="14" t="s">
        <v>91</v>
      </c>
      <c r="AM5" s="15" t="s">
        <v>57</v>
      </c>
      <c r="AN5" s="14" t="s">
        <v>95</v>
      </c>
      <c r="AO5" s="14" t="s">
        <v>91</v>
      </c>
      <c r="AP5" s="14" t="s">
        <v>88</v>
      </c>
      <c r="AQ5" s="14" t="s">
        <v>91</v>
      </c>
      <c r="AR5" s="14" t="s">
        <v>57</v>
      </c>
      <c r="AS5" s="14" t="s">
        <v>96</v>
      </c>
      <c r="AT5" s="66"/>
      <c r="AU5" s="70"/>
    </row>
    <row r="6" spans="1:47" s="104" customFormat="1" ht="17.25" customHeight="1" hidden="1" thickBot="1" thickTop="1">
      <c r="A6" s="112" t="s">
        <v>51</v>
      </c>
      <c r="B6" s="20" t="s">
        <v>55</v>
      </c>
      <c r="C6" s="20" t="s">
        <v>55</v>
      </c>
      <c r="D6" s="20" t="s">
        <v>55</v>
      </c>
      <c r="E6" s="20" t="s">
        <v>46</v>
      </c>
      <c r="F6" s="20" t="s">
        <v>55</v>
      </c>
      <c r="G6" s="20" t="s">
        <v>55</v>
      </c>
      <c r="H6" s="20" t="s">
        <v>55</v>
      </c>
      <c r="I6" s="20" t="s">
        <v>55</v>
      </c>
      <c r="J6" s="20" t="s">
        <v>55</v>
      </c>
      <c r="K6" s="20" t="s">
        <v>56</v>
      </c>
      <c r="L6" s="20" t="s">
        <v>55</v>
      </c>
      <c r="M6" s="20" t="s">
        <v>46</v>
      </c>
      <c r="N6" s="76">
        <v>12</v>
      </c>
      <c r="O6" s="77">
        <f>COUNTIF(B6:M6,"○")</f>
        <v>11</v>
      </c>
      <c r="P6" s="78">
        <f>O6/N6</f>
        <v>0.9166666666666666</v>
      </c>
      <c r="Q6" s="79">
        <v>11</v>
      </c>
      <c r="R6" s="126">
        <f>Q6/N6</f>
        <v>0.9166666666666666</v>
      </c>
      <c r="S6" s="113" t="s">
        <v>58</v>
      </c>
      <c r="T6" s="18" t="s">
        <v>47</v>
      </c>
      <c r="U6" s="18" t="s">
        <v>47</v>
      </c>
      <c r="V6" s="18" t="s">
        <v>58</v>
      </c>
      <c r="W6" s="18" t="s">
        <v>47</v>
      </c>
      <c r="X6" s="18" t="s">
        <v>58</v>
      </c>
      <c r="Y6" s="20" t="s">
        <v>55</v>
      </c>
      <c r="Z6" s="20" t="s">
        <v>46</v>
      </c>
      <c r="AA6" s="18" t="s">
        <v>56</v>
      </c>
      <c r="AB6" s="18" t="s">
        <v>58</v>
      </c>
      <c r="AC6" s="18" t="s">
        <v>58</v>
      </c>
      <c r="AD6" s="19"/>
      <c r="AE6" s="19"/>
      <c r="AF6" s="19"/>
      <c r="AG6" s="19"/>
      <c r="AH6" s="20" t="s">
        <v>56</v>
      </c>
      <c r="AI6" s="19"/>
      <c r="AJ6" s="19"/>
      <c r="AK6" s="18" t="s">
        <v>55</v>
      </c>
      <c r="AL6" s="18"/>
      <c r="AM6" s="18" t="s">
        <v>58</v>
      </c>
      <c r="AN6" s="18"/>
      <c r="AO6" s="18"/>
      <c r="AP6" s="18"/>
      <c r="AQ6" s="18"/>
      <c r="AR6" s="18"/>
      <c r="AS6" s="18"/>
      <c r="AT6" s="114"/>
      <c r="AU6" s="123" t="s">
        <v>51</v>
      </c>
    </row>
    <row r="7" spans="1:47" s="104" customFormat="1" ht="2.25" customHeight="1" thickBot="1" thickTop="1">
      <c r="A7" s="115" t="s">
        <v>52</v>
      </c>
      <c r="B7" s="20" t="s">
        <v>63</v>
      </c>
      <c r="C7" s="20" t="s">
        <v>54</v>
      </c>
      <c r="D7" s="20" t="s">
        <v>55</v>
      </c>
      <c r="E7" s="20" t="s">
        <v>56</v>
      </c>
      <c r="F7" s="20" t="s">
        <v>55</v>
      </c>
      <c r="G7" s="20" t="s">
        <v>56</v>
      </c>
      <c r="H7" s="20" t="s">
        <v>62</v>
      </c>
      <c r="I7" s="20" t="s">
        <v>55</v>
      </c>
      <c r="J7" s="20" t="s">
        <v>55</v>
      </c>
      <c r="K7" s="20" t="s">
        <v>55</v>
      </c>
      <c r="L7" s="20" t="s">
        <v>55</v>
      </c>
      <c r="M7" s="20" t="s">
        <v>55</v>
      </c>
      <c r="N7" s="76">
        <v>10</v>
      </c>
      <c r="O7" s="77">
        <f>COUNTIF(B7:M7,"○")</f>
        <v>7</v>
      </c>
      <c r="P7" s="78">
        <f>O7/N7</f>
        <v>0.7</v>
      </c>
      <c r="Q7" s="79">
        <v>8</v>
      </c>
      <c r="R7" s="80">
        <f>Q7/N7</f>
        <v>0.8</v>
      </c>
      <c r="S7" s="110" t="s">
        <v>54</v>
      </c>
      <c r="T7" s="19" t="s">
        <v>56</v>
      </c>
      <c r="U7" s="19" t="s">
        <v>56</v>
      </c>
      <c r="V7" s="19" t="s">
        <v>58</v>
      </c>
      <c r="W7" s="20" t="s">
        <v>47</v>
      </c>
      <c r="X7" s="19" t="s">
        <v>58</v>
      </c>
      <c r="Y7" s="20" t="s">
        <v>55</v>
      </c>
      <c r="Z7" s="20" t="s">
        <v>46</v>
      </c>
      <c r="AA7" s="19" t="s">
        <v>56</v>
      </c>
      <c r="AB7" s="19" t="s">
        <v>58</v>
      </c>
      <c r="AC7" s="19" t="s">
        <v>58</v>
      </c>
      <c r="AD7" s="19"/>
      <c r="AE7" s="19"/>
      <c r="AF7" s="19"/>
      <c r="AG7" s="19"/>
      <c r="AH7" s="20" t="s">
        <v>56</v>
      </c>
      <c r="AI7" s="19"/>
      <c r="AJ7" s="19"/>
      <c r="AK7" s="19" t="s">
        <v>56</v>
      </c>
      <c r="AL7" s="19"/>
      <c r="AM7" s="19" t="s">
        <v>58</v>
      </c>
      <c r="AN7" s="19"/>
      <c r="AO7" s="19"/>
      <c r="AP7" s="19"/>
      <c r="AQ7" s="19"/>
      <c r="AR7" s="19"/>
      <c r="AS7" s="19"/>
      <c r="AT7" s="116"/>
      <c r="AU7" s="124" t="s">
        <v>52</v>
      </c>
    </row>
    <row r="8" spans="1:47" s="104" customFormat="1" ht="13.5" thickBot="1" thickTop="1">
      <c r="A8" s="129" t="s">
        <v>66</v>
      </c>
      <c r="B8" s="20" t="s">
        <v>68</v>
      </c>
      <c r="C8" s="20" t="s">
        <v>68</v>
      </c>
      <c r="D8" s="20" t="s">
        <v>68</v>
      </c>
      <c r="E8" s="20" t="s">
        <v>97</v>
      </c>
      <c r="F8" s="20" t="s">
        <v>63</v>
      </c>
      <c r="G8" s="20" t="s">
        <v>68</v>
      </c>
      <c r="H8" s="20" t="s">
        <v>68</v>
      </c>
      <c r="I8" s="20" t="s">
        <v>68</v>
      </c>
      <c r="J8" s="20" t="s">
        <v>68</v>
      </c>
      <c r="K8" s="20" t="s">
        <v>63</v>
      </c>
      <c r="L8" s="20" t="s">
        <v>68</v>
      </c>
      <c r="M8" s="20" t="s">
        <v>68</v>
      </c>
      <c r="N8" s="76">
        <v>12</v>
      </c>
      <c r="O8" s="77">
        <v>9</v>
      </c>
      <c r="P8" s="78">
        <f aca="true" t="shared" si="0" ref="P8:P39">O8/N8</f>
        <v>0.75</v>
      </c>
      <c r="Q8" s="79">
        <v>10</v>
      </c>
      <c r="R8" s="80">
        <f aca="true" t="shared" si="1" ref="R8:R33">Q8/N8</f>
        <v>0.8333333333333334</v>
      </c>
      <c r="S8" s="110" t="s">
        <v>58</v>
      </c>
      <c r="T8" s="19" t="s">
        <v>83</v>
      </c>
      <c r="U8" s="19" t="s">
        <v>83</v>
      </c>
      <c r="V8" s="19" t="s">
        <v>83</v>
      </c>
      <c r="W8" s="20" t="s">
        <v>83</v>
      </c>
      <c r="X8" s="19" t="s">
        <v>83</v>
      </c>
      <c r="Y8" s="20" t="s">
        <v>85</v>
      </c>
      <c r="Z8" s="20" t="s">
        <v>84</v>
      </c>
      <c r="AA8" s="19" t="s">
        <v>83</v>
      </c>
      <c r="AB8" s="19" t="s">
        <v>83</v>
      </c>
      <c r="AC8" s="20" t="s">
        <v>84</v>
      </c>
      <c r="AD8" s="20" t="s">
        <v>83</v>
      </c>
      <c r="AE8" s="20" t="s">
        <v>83</v>
      </c>
      <c r="AF8" s="20" t="s">
        <v>83</v>
      </c>
      <c r="AG8" s="20" t="s">
        <v>83</v>
      </c>
      <c r="AH8" s="20" t="s">
        <v>84</v>
      </c>
      <c r="AI8" s="19" t="s">
        <v>83</v>
      </c>
      <c r="AJ8" s="19" t="s">
        <v>85</v>
      </c>
      <c r="AK8" s="19" t="s">
        <v>83</v>
      </c>
      <c r="AL8" s="19" t="s">
        <v>83</v>
      </c>
      <c r="AM8" s="20" t="s">
        <v>84</v>
      </c>
      <c r="AN8" s="19" t="s">
        <v>83</v>
      </c>
      <c r="AO8" s="19" t="s">
        <v>83</v>
      </c>
      <c r="AP8" s="19" t="s">
        <v>83</v>
      </c>
      <c r="AQ8" s="19" t="s">
        <v>83</v>
      </c>
      <c r="AR8" s="20" t="s">
        <v>84</v>
      </c>
      <c r="AS8" s="19" t="s">
        <v>83</v>
      </c>
      <c r="AT8" s="116"/>
      <c r="AU8" s="129" t="s">
        <v>66</v>
      </c>
    </row>
    <row r="9" spans="1:47" s="104" customFormat="1" ht="13.5" thickBot="1" thickTop="1">
      <c r="A9" s="129" t="s">
        <v>80</v>
      </c>
      <c r="B9" s="20" t="s">
        <v>81</v>
      </c>
      <c r="C9" s="20" t="s">
        <v>81</v>
      </c>
      <c r="D9" s="20" t="s">
        <v>81</v>
      </c>
      <c r="E9" s="20" t="s">
        <v>81</v>
      </c>
      <c r="F9" s="20" t="s">
        <v>81</v>
      </c>
      <c r="G9" s="20" t="s">
        <v>81</v>
      </c>
      <c r="H9" s="20" t="s">
        <v>81</v>
      </c>
      <c r="I9" s="20" t="s">
        <v>81</v>
      </c>
      <c r="J9" s="20" t="s">
        <v>68</v>
      </c>
      <c r="K9" s="20" t="s">
        <v>68</v>
      </c>
      <c r="L9" s="20" t="s">
        <v>68</v>
      </c>
      <c r="M9" s="20" t="s">
        <v>68</v>
      </c>
      <c r="N9" s="76">
        <v>4</v>
      </c>
      <c r="O9" s="77">
        <v>4</v>
      </c>
      <c r="P9" s="78">
        <f t="shared" si="0"/>
        <v>1</v>
      </c>
      <c r="Q9" s="79">
        <v>4</v>
      </c>
      <c r="R9" s="80">
        <f t="shared" si="1"/>
        <v>1</v>
      </c>
      <c r="S9" s="20" t="s">
        <v>54</v>
      </c>
      <c r="T9" s="20" t="s">
        <v>54</v>
      </c>
      <c r="U9" s="20" t="s">
        <v>54</v>
      </c>
      <c r="V9" s="20" t="s">
        <v>54</v>
      </c>
      <c r="W9" s="20" t="s">
        <v>54</v>
      </c>
      <c r="X9" s="20" t="s">
        <v>54</v>
      </c>
      <c r="Y9" s="20" t="s">
        <v>54</v>
      </c>
      <c r="Z9" s="20" t="s">
        <v>54</v>
      </c>
      <c r="AA9" s="20" t="s">
        <v>54</v>
      </c>
      <c r="AB9" s="20" t="s">
        <v>54</v>
      </c>
      <c r="AC9" s="20" t="s">
        <v>54</v>
      </c>
      <c r="AD9" s="20" t="s">
        <v>54</v>
      </c>
      <c r="AE9" s="20" t="s">
        <v>54</v>
      </c>
      <c r="AF9" s="20" t="s">
        <v>54</v>
      </c>
      <c r="AG9" s="20" t="s">
        <v>54</v>
      </c>
      <c r="AH9" s="20" t="s">
        <v>54</v>
      </c>
      <c r="AI9" s="20" t="s">
        <v>54</v>
      </c>
      <c r="AJ9" s="20" t="s">
        <v>54</v>
      </c>
      <c r="AK9" s="20" t="s">
        <v>54</v>
      </c>
      <c r="AL9" s="20" t="s">
        <v>83</v>
      </c>
      <c r="AM9" s="20" t="s">
        <v>84</v>
      </c>
      <c r="AN9" s="19" t="s">
        <v>83</v>
      </c>
      <c r="AO9" s="19" t="s">
        <v>83</v>
      </c>
      <c r="AP9" s="19" t="s">
        <v>85</v>
      </c>
      <c r="AQ9" s="19" t="s">
        <v>83</v>
      </c>
      <c r="AR9" s="20" t="s">
        <v>84</v>
      </c>
      <c r="AS9" s="19" t="s">
        <v>83</v>
      </c>
      <c r="AT9" s="116"/>
      <c r="AU9" s="129" t="s">
        <v>80</v>
      </c>
    </row>
    <row r="10" spans="1:47" s="104" customFormat="1" ht="13.5" thickBot="1" thickTop="1">
      <c r="A10" s="129" t="s">
        <v>67</v>
      </c>
      <c r="B10" s="20" t="s">
        <v>63</v>
      </c>
      <c r="C10" s="20" t="s">
        <v>68</v>
      </c>
      <c r="D10" s="20" t="s">
        <v>68</v>
      </c>
      <c r="E10" s="20" t="s">
        <v>97</v>
      </c>
      <c r="F10" s="20" t="s">
        <v>63</v>
      </c>
      <c r="G10" s="20" t="s">
        <v>68</v>
      </c>
      <c r="H10" s="20" t="s">
        <v>68</v>
      </c>
      <c r="I10" s="20" t="s">
        <v>68</v>
      </c>
      <c r="J10" s="20" t="s">
        <v>97</v>
      </c>
      <c r="K10" s="20" t="s">
        <v>68</v>
      </c>
      <c r="L10" s="20" t="s">
        <v>97</v>
      </c>
      <c r="M10" s="20" t="s">
        <v>68</v>
      </c>
      <c r="N10" s="76">
        <v>12</v>
      </c>
      <c r="O10" s="77">
        <v>7</v>
      </c>
      <c r="P10" s="78">
        <f t="shared" si="0"/>
        <v>0.5833333333333334</v>
      </c>
      <c r="Q10" s="79">
        <v>10</v>
      </c>
      <c r="R10" s="80">
        <f t="shared" si="1"/>
        <v>0.8333333333333334</v>
      </c>
      <c r="S10" s="110" t="s">
        <v>58</v>
      </c>
      <c r="T10" s="19" t="s">
        <v>56</v>
      </c>
      <c r="U10" s="19" t="s">
        <v>83</v>
      </c>
      <c r="V10" s="19" t="s">
        <v>83</v>
      </c>
      <c r="W10" s="20" t="s">
        <v>47</v>
      </c>
      <c r="X10" s="19" t="s">
        <v>83</v>
      </c>
      <c r="Y10" s="20" t="s">
        <v>85</v>
      </c>
      <c r="Z10" s="20" t="s">
        <v>84</v>
      </c>
      <c r="AA10" s="20" t="s">
        <v>83</v>
      </c>
      <c r="AB10" s="20" t="s">
        <v>83</v>
      </c>
      <c r="AC10" s="20" t="s">
        <v>84</v>
      </c>
      <c r="AD10" s="20" t="s">
        <v>83</v>
      </c>
      <c r="AE10" s="20" t="s">
        <v>83</v>
      </c>
      <c r="AF10" s="20" t="s">
        <v>83</v>
      </c>
      <c r="AG10" s="20" t="s">
        <v>83</v>
      </c>
      <c r="AH10" s="20" t="s">
        <v>84</v>
      </c>
      <c r="AI10" s="19" t="s">
        <v>83</v>
      </c>
      <c r="AJ10" s="19" t="s">
        <v>83</v>
      </c>
      <c r="AK10" s="19" t="s">
        <v>55</v>
      </c>
      <c r="AL10" s="20" t="s">
        <v>83</v>
      </c>
      <c r="AM10" s="20" t="s">
        <v>84</v>
      </c>
      <c r="AN10" s="20" t="s">
        <v>85</v>
      </c>
      <c r="AO10" s="19" t="s">
        <v>83</v>
      </c>
      <c r="AP10" s="19" t="s">
        <v>85</v>
      </c>
      <c r="AQ10" s="19" t="s">
        <v>83</v>
      </c>
      <c r="AR10" s="20" t="s">
        <v>84</v>
      </c>
      <c r="AS10" s="19" t="s">
        <v>83</v>
      </c>
      <c r="AT10" s="116"/>
      <c r="AU10" s="129" t="s">
        <v>52</v>
      </c>
    </row>
    <row r="11" spans="1:47" s="104" customFormat="1" ht="13.5" thickBot="1" thickTop="1">
      <c r="A11" s="115" t="s">
        <v>50</v>
      </c>
      <c r="B11" s="20" t="s">
        <v>46</v>
      </c>
      <c r="C11" s="20" t="s">
        <v>68</v>
      </c>
      <c r="D11" s="20" t="s">
        <v>68</v>
      </c>
      <c r="E11" s="20" t="s">
        <v>97</v>
      </c>
      <c r="F11" s="20" t="s">
        <v>63</v>
      </c>
      <c r="G11" s="20" t="s">
        <v>97</v>
      </c>
      <c r="H11" s="20" t="s">
        <v>63</v>
      </c>
      <c r="I11" s="20" t="s">
        <v>68</v>
      </c>
      <c r="J11" s="20" t="s">
        <v>97</v>
      </c>
      <c r="K11" s="20" t="s">
        <v>68</v>
      </c>
      <c r="L11" s="20" t="s">
        <v>68</v>
      </c>
      <c r="M11" s="20" t="s">
        <v>68</v>
      </c>
      <c r="N11" s="76">
        <v>12</v>
      </c>
      <c r="O11" s="77">
        <f aca="true" t="shared" si="2" ref="O11:O39">COUNTIF(B11:M11,"○")</f>
        <v>7</v>
      </c>
      <c r="P11" s="78">
        <f t="shared" si="0"/>
        <v>0.5833333333333334</v>
      </c>
      <c r="Q11" s="79">
        <v>10</v>
      </c>
      <c r="R11" s="80">
        <f t="shared" si="1"/>
        <v>0.8333333333333334</v>
      </c>
      <c r="S11" s="110" t="s">
        <v>83</v>
      </c>
      <c r="T11" s="19" t="s">
        <v>83</v>
      </c>
      <c r="U11" s="19" t="s">
        <v>83</v>
      </c>
      <c r="V11" s="19" t="s">
        <v>83</v>
      </c>
      <c r="W11" s="20" t="s">
        <v>47</v>
      </c>
      <c r="X11" s="19" t="s">
        <v>83</v>
      </c>
      <c r="Y11" s="20" t="s">
        <v>85</v>
      </c>
      <c r="Z11" s="20" t="s">
        <v>83</v>
      </c>
      <c r="AA11" s="20" t="s">
        <v>83</v>
      </c>
      <c r="AB11" s="20" t="s">
        <v>83</v>
      </c>
      <c r="AC11" s="20" t="s">
        <v>85</v>
      </c>
      <c r="AD11" s="20" t="s">
        <v>83</v>
      </c>
      <c r="AE11" s="20" t="s">
        <v>83</v>
      </c>
      <c r="AF11" s="20" t="s">
        <v>83</v>
      </c>
      <c r="AG11" s="20" t="s">
        <v>83</v>
      </c>
      <c r="AH11" s="20" t="s">
        <v>85</v>
      </c>
      <c r="AI11" s="19" t="s">
        <v>83</v>
      </c>
      <c r="AJ11" s="19" t="s">
        <v>85</v>
      </c>
      <c r="AK11" s="19" t="s">
        <v>55</v>
      </c>
      <c r="AL11" s="20" t="s">
        <v>83</v>
      </c>
      <c r="AM11" s="20" t="s">
        <v>85</v>
      </c>
      <c r="AN11" s="20" t="s">
        <v>85</v>
      </c>
      <c r="AO11" s="19" t="s">
        <v>83</v>
      </c>
      <c r="AP11" s="19" t="s">
        <v>85</v>
      </c>
      <c r="AQ11" s="19" t="s">
        <v>83</v>
      </c>
      <c r="AR11" s="20" t="s">
        <v>83</v>
      </c>
      <c r="AS11" s="19" t="s">
        <v>83</v>
      </c>
      <c r="AT11" s="82"/>
      <c r="AU11" s="115" t="s">
        <v>50</v>
      </c>
    </row>
    <row r="12" spans="1:47" s="104" customFormat="1" ht="13.5" thickBot="1" thickTop="1">
      <c r="A12" s="115" t="s">
        <v>45</v>
      </c>
      <c r="B12" s="20" t="s">
        <v>46</v>
      </c>
      <c r="C12" s="20" t="s">
        <v>68</v>
      </c>
      <c r="D12" s="20" t="s">
        <v>68</v>
      </c>
      <c r="E12" s="20" t="s">
        <v>68</v>
      </c>
      <c r="F12" s="20" t="s">
        <v>70</v>
      </c>
      <c r="G12" s="20" t="s">
        <v>68</v>
      </c>
      <c r="H12" s="20" t="s">
        <v>68</v>
      </c>
      <c r="I12" s="20" t="s">
        <v>68</v>
      </c>
      <c r="J12" s="20" t="s">
        <v>68</v>
      </c>
      <c r="K12" s="20" t="s">
        <v>70</v>
      </c>
      <c r="L12" s="20" t="s">
        <v>68</v>
      </c>
      <c r="M12" s="20" t="s">
        <v>68</v>
      </c>
      <c r="N12" s="76">
        <v>12</v>
      </c>
      <c r="O12" s="77">
        <f t="shared" si="2"/>
        <v>10</v>
      </c>
      <c r="P12" s="78">
        <f t="shared" si="0"/>
        <v>0.8333333333333334</v>
      </c>
      <c r="Q12" s="79">
        <v>12</v>
      </c>
      <c r="R12" s="80">
        <f t="shared" si="1"/>
        <v>1</v>
      </c>
      <c r="S12" s="110" t="s">
        <v>85</v>
      </c>
      <c r="T12" s="19" t="s">
        <v>83</v>
      </c>
      <c r="U12" s="19" t="s">
        <v>83</v>
      </c>
      <c r="V12" s="19" t="s">
        <v>85</v>
      </c>
      <c r="W12" s="20" t="s">
        <v>85</v>
      </c>
      <c r="X12" s="19" t="s">
        <v>85</v>
      </c>
      <c r="Y12" s="20" t="s">
        <v>55</v>
      </c>
      <c r="Z12" s="20" t="s">
        <v>46</v>
      </c>
      <c r="AA12" s="20" t="s">
        <v>83</v>
      </c>
      <c r="AB12" s="20" t="s">
        <v>83</v>
      </c>
      <c r="AC12" s="20" t="s">
        <v>46</v>
      </c>
      <c r="AD12" s="20" t="s">
        <v>85</v>
      </c>
      <c r="AE12" s="20" t="s">
        <v>83</v>
      </c>
      <c r="AF12" s="20" t="s">
        <v>85</v>
      </c>
      <c r="AG12" s="20" t="s">
        <v>85</v>
      </c>
      <c r="AH12" s="20" t="s">
        <v>83</v>
      </c>
      <c r="AI12" s="19" t="s">
        <v>85</v>
      </c>
      <c r="AJ12" s="19" t="s">
        <v>85</v>
      </c>
      <c r="AK12" s="19" t="s">
        <v>55</v>
      </c>
      <c r="AL12" s="20" t="s">
        <v>85</v>
      </c>
      <c r="AM12" s="20" t="s">
        <v>85</v>
      </c>
      <c r="AN12" s="20" t="s">
        <v>85</v>
      </c>
      <c r="AO12" s="19" t="s">
        <v>83</v>
      </c>
      <c r="AP12" s="19" t="s">
        <v>83</v>
      </c>
      <c r="AQ12" s="19" t="s">
        <v>85</v>
      </c>
      <c r="AR12" s="20" t="s">
        <v>85</v>
      </c>
      <c r="AS12" s="19" t="s">
        <v>85</v>
      </c>
      <c r="AT12" s="82"/>
      <c r="AU12" s="115" t="s">
        <v>45</v>
      </c>
    </row>
    <row r="13" spans="1:47" s="104" customFormat="1" ht="13.5" thickBot="1" thickTop="1">
      <c r="A13" s="107" t="s">
        <v>28</v>
      </c>
      <c r="B13" s="20" t="s">
        <v>46</v>
      </c>
      <c r="C13" s="20" t="s">
        <v>68</v>
      </c>
      <c r="D13" s="20" t="s">
        <v>63</v>
      </c>
      <c r="E13" s="20" t="s">
        <v>63</v>
      </c>
      <c r="F13" s="20" t="s">
        <v>63</v>
      </c>
      <c r="G13" s="20" t="s">
        <v>68</v>
      </c>
      <c r="H13" s="20" t="s">
        <v>68</v>
      </c>
      <c r="I13" s="20" t="s">
        <v>68</v>
      </c>
      <c r="J13" s="20" t="s">
        <v>68</v>
      </c>
      <c r="K13" s="20" t="s">
        <v>97</v>
      </c>
      <c r="L13" s="20" t="s">
        <v>68</v>
      </c>
      <c r="M13" s="20" t="s">
        <v>68</v>
      </c>
      <c r="N13" s="76">
        <v>12</v>
      </c>
      <c r="O13" s="77">
        <f t="shared" si="2"/>
        <v>8</v>
      </c>
      <c r="P13" s="78">
        <f t="shared" si="0"/>
        <v>0.6666666666666666</v>
      </c>
      <c r="Q13" s="79">
        <v>9</v>
      </c>
      <c r="R13" s="80">
        <f t="shared" si="1"/>
        <v>0.75</v>
      </c>
      <c r="S13" s="111" t="s">
        <v>58</v>
      </c>
      <c r="T13" s="19" t="s">
        <v>83</v>
      </c>
      <c r="U13" s="19" t="s">
        <v>83</v>
      </c>
      <c r="V13" s="19" t="s">
        <v>83</v>
      </c>
      <c r="W13" s="20" t="s">
        <v>47</v>
      </c>
      <c r="X13" s="19" t="s">
        <v>83</v>
      </c>
      <c r="Y13" s="20" t="s">
        <v>83</v>
      </c>
      <c r="Z13" s="20" t="s">
        <v>84</v>
      </c>
      <c r="AA13" s="20" t="s">
        <v>83</v>
      </c>
      <c r="AB13" s="20" t="s">
        <v>83</v>
      </c>
      <c r="AC13" s="20" t="s">
        <v>84</v>
      </c>
      <c r="AD13" s="20" t="s">
        <v>85</v>
      </c>
      <c r="AE13" s="20" t="s">
        <v>83</v>
      </c>
      <c r="AF13" s="20" t="s">
        <v>85</v>
      </c>
      <c r="AG13" s="20" t="s">
        <v>83</v>
      </c>
      <c r="AH13" s="20" t="s">
        <v>84</v>
      </c>
      <c r="AI13" s="19" t="s">
        <v>85</v>
      </c>
      <c r="AJ13" s="19" t="s">
        <v>83</v>
      </c>
      <c r="AK13" s="19" t="s">
        <v>85</v>
      </c>
      <c r="AL13" s="20" t="s">
        <v>83</v>
      </c>
      <c r="AM13" s="20" t="s">
        <v>84</v>
      </c>
      <c r="AN13" s="20" t="s">
        <v>83</v>
      </c>
      <c r="AO13" s="53" t="s">
        <v>85</v>
      </c>
      <c r="AP13" s="53" t="s">
        <v>85</v>
      </c>
      <c r="AQ13" s="53" t="s">
        <v>83</v>
      </c>
      <c r="AR13" s="20" t="s">
        <v>84</v>
      </c>
      <c r="AS13" s="19" t="s">
        <v>83</v>
      </c>
      <c r="AT13" s="82"/>
      <c r="AU13" s="107" t="s">
        <v>28</v>
      </c>
    </row>
    <row r="14" spans="1:47" s="104" customFormat="1" ht="13.5" thickBot="1" thickTop="1">
      <c r="A14" s="127" t="s">
        <v>64</v>
      </c>
      <c r="B14" s="20" t="s">
        <v>47</v>
      </c>
      <c r="C14" s="20" t="s">
        <v>63</v>
      </c>
      <c r="D14" s="20" t="s">
        <v>63</v>
      </c>
      <c r="E14" s="20" t="s">
        <v>63</v>
      </c>
      <c r="F14" s="20" t="s">
        <v>63</v>
      </c>
      <c r="G14" s="20" t="s">
        <v>63</v>
      </c>
      <c r="H14" s="20" t="s">
        <v>71</v>
      </c>
      <c r="I14" s="20" t="s">
        <v>71</v>
      </c>
      <c r="J14" s="20" t="s">
        <v>71</v>
      </c>
      <c r="K14" s="20" t="s">
        <v>71</v>
      </c>
      <c r="L14" s="20" t="s">
        <v>71</v>
      </c>
      <c r="M14" s="20" t="s">
        <v>71</v>
      </c>
      <c r="N14" s="76">
        <v>6</v>
      </c>
      <c r="O14" s="77">
        <f t="shared" si="2"/>
        <v>0</v>
      </c>
      <c r="P14" s="78">
        <f t="shared" si="0"/>
        <v>0</v>
      </c>
      <c r="Q14" s="79">
        <v>0</v>
      </c>
      <c r="R14" s="80">
        <f t="shared" si="1"/>
        <v>0</v>
      </c>
      <c r="S14" s="110" t="s">
        <v>84</v>
      </c>
      <c r="T14" s="19" t="s">
        <v>56</v>
      </c>
      <c r="U14" s="19" t="s">
        <v>83</v>
      </c>
      <c r="V14" s="19" t="s">
        <v>83</v>
      </c>
      <c r="W14" s="20" t="s">
        <v>47</v>
      </c>
      <c r="X14" s="19" t="s">
        <v>83</v>
      </c>
      <c r="Y14" s="19" t="s">
        <v>83</v>
      </c>
      <c r="Z14" s="19" t="s">
        <v>84</v>
      </c>
      <c r="AA14" s="20" t="s">
        <v>83</v>
      </c>
      <c r="AB14" s="20" t="s">
        <v>83</v>
      </c>
      <c r="AC14" s="19" t="s">
        <v>84</v>
      </c>
      <c r="AD14" s="20" t="s">
        <v>83</v>
      </c>
      <c r="AE14" s="20" t="s">
        <v>83</v>
      </c>
      <c r="AF14" s="20" t="s">
        <v>93</v>
      </c>
      <c r="AG14" s="20" t="s">
        <v>93</v>
      </c>
      <c r="AH14" s="20" t="s">
        <v>93</v>
      </c>
      <c r="AI14" s="20" t="s">
        <v>93</v>
      </c>
      <c r="AJ14" s="20" t="s">
        <v>93</v>
      </c>
      <c r="AK14" s="20" t="s">
        <v>93</v>
      </c>
      <c r="AL14" s="20" t="s">
        <v>93</v>
      </c>
      <c r="AM14" s="20" t="s">
        <v>93</v>
      </c>
      <c r="AN14" s="20" t="s">
        <v>93</v>
      </c>
      <c r="AO14" s="20" t="s">
        <v>93</v>
      </c>
      <c r="AP14" s="20" t="s">
        <v>93</v>
      </c>
      <c r="AQ14" s="20" t="s">
        <v>93</v>
      </c>
      <c r="AR14" s="20" t="s">
        <v>93</v>
      </c>
      <c r="AS14" s="20" t="s">
        <v>93</v>
      </c>
      <c r="AT14" s="82"/>
      <c r="AU14" s="127" t="s">
        <v>64</v>
      </c>
    </row>
    <row r="15" spans="1:47" s="104" customFormat="1" ht="13.5" thickBot="1" thickTop="1">
      <c r="A15" s="105" t="s">
        <v>29</v>
      </c>
      <c r="B15" s="20" t="s">
        <v>46</v>
      </c>
      <c r="C15" s="20" t="s">
        <v>68</v>
      </c>
      <c r="D15" s="20" t="s">
        <v>70</v>
      </c>
      <c r="E15" s="20" t="s">
        <v>97</v>
      </c>
      <c r="F15" s="20" t="s">
        <v>68</v>
      </c>
      <c r="G15" s="20" t="s">
        <v>70</v>
      </c>
      <c r="H15" s="20" t="s">
        <v>97</v>
      </c>
      <c r="I15" s="20" t="s">
        <v>70</v>
      </c>
      <c r="J15" s="20" t="s">
        <v>68</v>
      </c>
      <c r="K15" s="20" t="s">
        <v>70</v>
      </c>
      <c r="L15" s="20" t="s">
        <v>68</v>
      </c>
      <c r="M15" s="20" t="s">
        <v>68</v>
      </c>
      <c r="N15" s="76">
        <v>12</v>
      </c>
      <c r="O15" s="77">
        <f t="shared" si="2"/>
        <v>6</v>
      </c>
      <c r="P15" s="78">
        <f t="shared" si="0"/>
        <v>0.5</v>
      </c>
      <c r="Q15" s="79">
        <v>12</v>
      </c>
      <c r="R15" s="80">
        <f t="shared" si="1"/>
        <v>1</v>
      </c>
      <c r="S15" s="110" t="s">
        <v>55</v>
      </c>
      <c r="T15" s="19" t="s">
        <v>85</v>
      </c>
      <c r="U15" s="19" t="s">
        <v>83</v>
      </c>
      <c r="V15" s="19" t="s">
        <v>83</v>
      </c>
      <c r="W15" s="20" t="s">
        <v>85</v>
      </c>
      <c r="X15" s="19" t="s">
        <v>85</v>
      </c>
      <c r="Y15" s="20" t="s">
        <v>55</v>
      </c>
      <c r="Z15" s="20" t="s">
        <v>46</v>
      </c>
      <c r="AA15" s="20" t="s">
        <v>85</v>
      </c>
      <c r="AB15" s="20" t="s">
        <v>83</v>
      </c>
      <c r="AC15" s="20" t="s">
        <v>46</v>
      </c>
      <c r="AD15" s="20" t="s">
        <v>85</v>
      </c>
      <c r="AE15" s="20" t="s">
        <v>83</v>
      </c>
      <c r="AF15" s="20" t="s">
        <v>85</v>
      </c>
      <c r="AG15" s="20" t="s">
        <v>85</v>
      </c>
      <c r="AH15" s="20" t="s">
        <v>83</v>
      </c>
      <c r="AI15" s="19" t="s">
        <v>83</v>
      </c>
      <c r="AJ15" s="19" t="s">
        <v>85</v>
      </c>
      <c r="AK15" s="19" t="s">
        <v>55</v>
      </c>
      <c r="AL15" s="19" t="s">
        <v>83</v>
      </c>
      <c r="AM15" s="20" t="s">
        <v>83</v>
      </c>
      <c r="AN15" s="20" t="s">
        <v>85</v>
      </c>
      <c r="AO15" s="20" t="s">
        <v>83</v>
      </c>
      <c r="AP15" s="20" t="s">
        <v>85</v>
      </c>
      <c r="AQ15" s="20" t="s">
        <v>85</v>
      </c>
      <c r="AR15" s="20" t="s">
        <v>83</v>
      </c>
      <c r="AS15" s="20" t="s">
        <v>85</v>
      </c>
      <c r="AT15" s="82"/>
      <c r="AU15" s="105" t="s">
        <v>29</v>
      </c>
    </row>
    <row r="16" spans="1:47" s="104" customFormat="1" ht="13.5" thickBot="1" thickTop="1">
      <c r="A16" s="107" t="s">
        <v>30</v>
      </c>
      <c r="B16" s="20" t="s">
        <v>46</v>
      </c>
      <c r="C16" s="20" t="s">
        <v>68</v>
      </c>
      <c r="D16" s="20" t="s">
        <v>68</v>
      </c>
      <c r="E16" s="20" t="s">
        <v>97</v>
      </c>
      <c r="F16" s="20" t="s">
        <v>68</v>
      </c>
      <c r="G16" s="20" t="s">
        <v>68</v>
      </c>
      <c r="H16" s="20" t="s">
        <v>97</v>
      </c>
      <c r="I16" s="20" t="s">
        <v>68</v>
      </c>
      <c r="J16" s="20" t="s">
        <v>63</v>
      </c>
      <c r="K16" s="20" t="s">
        <v>97</v>
      </c>
      <c r="L16" s="20" t="s">
        <v>68</v>
      </c>
      <c r="M16" s="20" t="s">
        <v>68</v>
      </c>
      <c r="N16" s="76">
        <v>12</v>
      </c>
      <c r="O16" s="77">
        <f t="shared" si="2"/>
        <v>8</v>
      </c>
      <c r="P16" s="78">
        <f t="shared" si="0"/>
        <v>0.6666666666666666</v>
      </c>
      <c r="Q16" s="79">
        <v>11</v>
      </c>
      <c r="R16" s="80">
        <f t="shared" si="1"/>
        <v>0.9166666666666666</v>
      </c>
      <c r="S16" s="53" t="s">
        <v>55</v>
      </c>
      <c r="T16" s="19" t="s">
        <v>56</v>
      </c>
      <c r="U16" s="19" t="s">
        <v>83</v>
      </c>
      <c r="V16" s="19" t="s">
        <v>85</v>
      </c>
      <c r="W16" s="20" t="s">
        <v>47</v>
      </c>
      <c r="X16" s="19" t="s">
        <v>83</v>
      </c>
      <c r="Y16" s="20" t="s">
        <v>55</v>
      </c>
      <c r="Z16" s="20" t="s">
        <v>46</v>
      </c>
      <c r="AA16" s="20" t="s">
        <v>83</v>
      </c>
      <c r="AB16" s="20" t="s">
        <v>83</v>
      </c>
      <c r="AC16" s="20" t="s">
        <v>46</v>
      </c>
      <c r="AD16" s="20" t="s">
        <v>83</v>
      </c>
      <c r="AE16" s="20" t="s">
        <v>83</v>
      </c>
      <c r="AF16" s="20" t="s">
        <v>83</v>
      </c>
      <c r="AG16" s="20" t="s">
        <v>83</v>
      </c>
      <c r="AH16" s="20" t="s">
        <v>83</v>
      </c>
      <c r="AI16" s="19" t="s">
        <v>85</v>
      </c>
      <c r="AJ16" s="19" t="s">
        <v>85</v>
      </c>
      <c r="AK16" s="19" t="s">
        <v>56</v>
      </c>
      <c r="AL16" s="19" t="s">
        <v>83</v>
      </c>
      <c r="AM16" s="20" t="s">
        <v>83</v>
      </c>
      <c r="AN16" s="20" t="s">
        <v>83</v>
      </c>
      <c r="AO16" s="53" t="s">
        <v>83</v>
      </c>
      <c r="AP16" s="53" t="s">
        <v>85</v>
      </c>
      <c r="AQ16" s="53" t="s">
        <v>83</v>
      </c>
      <c r="AR16" s="20" t="s">
        <v>83</v>
      </c>
      <c r="AS16" s="20" t="s">
        <v>83</v>
      </c>
      <c r="AT16" s="82"/>
      <c r="AU16" s="107" t="s">
        <v>30</v>
      </c>
    </row>
    <row r="17" spans="1:47" s="104" customFormat="1" ht="13.5" thickBot="1" thickTop="1">
      <c r="A17" s="107" t="s">
        <v>31</v>
      </c>
      <c r="B17" s="20" t="s">
        <v>46</v>
      </c>
      <c r="C17" s="20" t="s">
        <v>68</v>
      </c>
      <c r="D17" s="20" t="s">
        <v>68</v>
      </c>
      <c r="E17" s="20" t="s">
        <v>68</v>
      </c>
      <c r="F17" s="20" t="s">
        <v>68</v>
      </c>
      <c r="G17" s="20" t="s">
        <v>68</v>
      </c>
      <c r="H17" s="20" t="s">
        <v>68</v>
      </c>
      <c r="I17" s="20" t="s">
        <v>68</v>
      </c>
      <c r="J17" s="20" t="s">
        <v>68</v>
      </c>
      <c r="K17" s="20" t="s">
        <v>97</v>
      </c>
      <c r="L17" s="20" t="s">
        <v>68</v>
      </c>
      <c r="M17" s="20" t="s">
        <v>68</v>
      </c>
      <c r="N17" s="76">
        <v>12</v>
      </c>
      <c r="O17" s="77">
        <f t="shared" si="2"/>
        <v>11</v>
      </c>
      <c r="P17" s="78">
        <f t="shared" si="0"/>
        <v>0.9166666666666666</v>
      </c>
      <c r="Q17" s="79">
        <v>12</v>
      </c>
      <c r="R17" s="80">
        <f t="shared" si="1"/>
        <v>1</v>
      </c>
      <c r="S17" s="110" t="s">
        <v>83</v>
      </c>
      <c r="T17" s="19" t="s">
        <v>56</v>
      </c>
      <c r="U17" s="19" t="s">
        <v>83</v>
      </c>
      <c r="V17" s="19" t="s">
        <v>83</v>
      </c>
      <c r="W17" s="20" t="s">
        <v>47</v>
      </c>
      <c r="X17" s="19" t="s">
        <v>83</v>
      </c>
      <c r="Y17" s="20" t="s">
        <v>85</v>
      </c>
      <c r="Z17" s="20" t="s">
        <v>83</v>
      </c>
      <c r="AA17" s="20" t="s">
        <v>83</v>
      </c>
      <c r="AB17" s="20" t="s">
        <v>83</v>
      </c>
      <c r="AC17" s="20" t="s">
        <v>85</v>
      </c>
      <c r="AD17" s="20" t="s">
        <v>83</v>
      </c>
      <c r="AE17" s="20" t="s">
        <v>83</v>
      </c>
      <c r="AF17" s="20" t="s">
        <v>83</v>
      </c>
      <c r="AG17" s="20" t="s">
        <v>83</v>
      </c>
      <c r="AH17" s="20" t="s">
        <v>85</v>
      </c>
      <c r="AI17" s="20" t="s">
        <v>85</v>
      </c>
      <c r="AJ17" s="20" t="s">
        <v>85</v>
      </c>
      <c r="AK17" s="20" t="s">
        <v>83</v>
      </c>
      <c r="AL17" s="19" t="s">
        <v>83</v>
      </c>
      <c r="AM17" s="20" t="s">
        <v>85</v>
      </c>
      <c r="AN17" s="20" t="s">
        <v>83</v>
      </c>
      <c r="AO17" s="20" t="s">
        <v>83</v>
      </c>
      <c r="AP17" s="20" t="s">
        <v>83</v>
      </c>
      <c r="AQ17" s="20" t="s">
        <v>83</v>
      </c>
      <c r="AR17" s="20" t="s">
        <v>85</v>
      </c>
      <c r="AS17" s="20" t="s">
        <v>83</v>
      </c>
      <c r="AT17" s="82"/>
      <c r="AU17" s="107" t="s">
        <v>31</v>
      </c>
    </row>
    <row r="18" spans="1:47" s="104" customFormat="1" ht="13.5" thickBot="1" thickTop="1">
      <c r="A18" s="105" t="s">
        <v>69</v>
      </c>
      <c r="B18" s="20" t="s">
        <v>68</v>
      </c>
      <c r="C18" s="20" t="s">
        <v>63</v>
      </c>
      <c r="D18" s="20" t="s">
        <v>68</v>
      </c>
      <c r="E18" s="20" t="s">
        <v>97</v>
      </c>
      <c r="F18" s="20" t="s">
        <v>63</v>
      </c>
      <c r="G18" s="20" t="s">
        <v>97</v>
      </c>
      <c r="H18" s="20" t="s">
        <v>63</v>
      </c>
      <c r="I18" s="20" t="s">
        <v>63</v>
      </c>
      <c r="J18" s="20" t="s">
        <v>71</v>
      </c>
      <c r="K18" s="20" t="s">
        <v>71</v>
      </c>
      <c r="L18" s="20" t="s">
        <v>71</v>
      </c>
      <c r="M18" s="20" t="s">
        <v>71</v>
      </c>
      <c r="N18" s="76">
        <v>8</v>
      </c>
      <c r="O18" s="77">
        <v>2</v>
      </c>
      <c r="P18" s="78">
        <f t="shared" si="0"/>
        <v>0.25</v>
      </c>
      <c r="Q18" s="79">
        <v>4</v>
      </c>
      <c r="R18" s="80">
        <f t="shared" si="1"/>
        <v>0.5</v>
      </c>
      <c r="S18" s="111" t="s">
        <v>58</v>
      </c>
      <c r="T18" s="19" t="s">
        <v>56</v>
      </c>
      <c r="U18" s="19" t="s">
        <v>83</v>
      </c>
      <c r="V18" s="19" t="s">
        <v>83</v>
      </c>
      <c r="W18" s="20" t="s">
        <v>47</v>
      </c>
      <c r="X18" s="19" t="s">
        <v>83</v>
      </c>
      <c r="Y18" s="20" t="s">
        <v>85</v>
      </c>
      <c r="Z18" s="20" t="s">
        <v>84</v>
      </c>
      <c r="AA18" s="20" t="s">
        <v>83</v>
      </c>
      <c r="AB18" s="20" t="s">
        <v>85</v>
      </c>
      <c r="AC18" s="20" t="s">
        <v>84</v>
      </c>
      <c r="AD18" s="20" t="s">
        <v>83</v>
      </c>
      <c r="AE18" s="20" t="s">
        <v>83</v>
      </c>
      <c r="AF18" s="20" t="s">
        <v>83</v>
      </c>
      <c r="AG18" s="20" t="s">
        <v>83</v>
      </c>
      <c r="AH18" s="20" t="s">
        <v>84</v>
      </c>
      <c r="AI18" s="20" t="s">
        <v>83</v>
      </c>
      <c r="AJ18" s="20" t="s">
        <v>83</v>
      </c>
      <c r="AK18" s="20" t="s">
        <v>83</v>
      </c>
      <c r="AL18" s="19" t="s">
        <v>83</v>
      </c>
      <c r="AM18" s="20" t="s">
        <v>93</v>
      </c>
      <c r="AN18" s="20" t="s">
        <v>93</v>
      </c>
      <c r="AO18" s="20" t="s">
        <v>93</v>
      </c>
      <c r="AP18" s="20" t="s">
        <v>93</v>
      </c>
      <c r="AQ18" s="20" t="s">
        <v>93</v>
      </c>
      <c r="AR18" s="20" t="s">
        <v>93</v>
      </c>
      <c r="AS18" s="20" t="s">
        <v>93</v>
      </c>
      <c r="AT18" s="82"/>
      <c r="AU18" s="105" t="s">
        <v>69</v>
      </c>
    </row>
    <row r="19" spans="1:47" s="104" customFormat="1" ht="13.5" thickBot="1" thickTop="1">
      <c r="A19" s="107" t="s">
        <v>32</v>
      </c>
      <c r="B19" s="20" t="s">
        <v>46</v>
      </c>
      <c r="C19" s="20" t="s">
        <v>68</v>
      </c>
      <c r="D19" s="20" t="s">
        <v>68</v>
      </c>
      <c r="E19" s="20" t="s">
        <v>97</v>
      </c>
      <c r="F19" s="20" t="s">
        <v>68</v>
      </c>
      <c r="G19" s="20" t="s">
        <v>68</v>
      </c>
      <c r="H19" s="20" t="s">
        <v>68</v>
      </c>
      <c r="I19" s="20" t="s">
        <v>68</v>
      </c>
      <c r="J19" s="20" t="s">
        <v>68</v>
      </c>
      <c r="K19" s="20" t="s">
        <v>68</v>
      </c>
      <c r="L19" s="20" t="s">
        <v>68</v>
      </c>
      <c r="M19" s="20" t="s">
        <v>68</v>
      </c>
      <c r="N19" s="76">
        <v>12</v>
      </c>
      <c r="O19" s="77">
        <f t="shared" si="2"/>
        <v>11</v>
      </c>
      <c r="P19" s="78">
        <f t="shared" si="0"/>
        <v>0.9166666666666666</v>
      </c>
      <c r="Q19" s="79">
        <v>12</v>
      </c>
      <c r="R19" s="80">
        <f t="shared" si="1"/>
        <v>1</v>
      </c>
      <c r="S19" s="53" t="s">
        <v>85</v>
      </c>
      <c r="T19" s="19" t="s">
        <v>56</v>
      </c>
      <c r="U19" s="19" t="s">
        <v>85</v>
      </c>
      <c r="V19" s="19" t="s">
        <v>83</v>
      </c>
      <c r="W19" s="20" t="s">
        <v>85</v>
      </c>
      <c r="X19" s="19" t="s">
        <v>85</v>
      </c>
      <c r="Y19" s="20" t="s">
        <v>85</v>
      </c>
      <c r="Z19" s="20" t="s">
        <v>83</v>
      </c>
      <c r="AA19" s="20" t="s">
        <v>83</v>
      </c>
      <c r="AB19" s="20" t="s">
        <v>83</v>
      </c>
      <c r="AC19" s="20" t="s">
        <v>83</v>
      </c>
      <c r="AD19" s="20" t="s">
        <v>85</v>
      </c>
      <c r="AE19" s="20" t="s">
        <v>83</v>
      </c>
      <c r="AF19" s="20" t="s">
        <v>83</v>
      </c>
      <c r="AG19" s="20" t="s">
        <v>83</v>
      </c>
      <c r="AH19" s="20" t="s">
        <v>85</v>
      </c>
      <c r="AI19" s="19" t="s">
        <v>85</v>
      </c>
      <c r="AJ19" s="19" t="s">
        <v>85</v>
      </c>
      <c r="AK19" s="19" t="s">
        <v>83</v>
      </c>
      <c r="AL19" s="19" t="s">
        <v>85</v>
      </c>
      <c r="AM19" s="20" t="s">
        <v>85</v>
      </c>
      <c r="AN19" s="20" t="s">
        <v>85</v>
      </c>
      <c r="AO19" s="20" t="s">
        <v>85</v>
      </c>
      <c r="AP19" s="20" t="s">
        <v>85</v>
      </c>
      <c r="AQ19" s="20" t="s">
        <v>85</v>
      </c>
      <c r="AR19" s="20" t="s">
        <v>85</v>
      </c>
      <c r="AS19" s="20" t="s">
        <v>85</v>
      </c>
      <c r="AT19" s="82"/>
      <c r="AU19" s="107" t="s">
        <v>32</v>
      </c>
    </row>
    <row r="20" spans="1:47" s="104" customFormat="1" ht="13.5" thickBot="1" thickTop="1">
      <c r="A20" s="107" t="s">
        <v>33</v>
      </c>
      <c r="B20" s="20" t="s">
        <v>46</v>
      </c>
      <c r="C20" s="20" t="s">
        <v>68</v>
      </c>
      <c r="D20" s="20" t="s">
        <v>63</v>
      </c>
      <c r="E20" s="20" t="s">
        <v>63</v>
      </c>
      <c r="F20" s="20" t="s">
        <v>63</v>
      </c>
      <c r="G20" s="20" t="s">
        <v>97</v>
      </c>
      <c r="H20" s="20" t="s">
        <v>68</v>
      </c>
      <c r="I20" s="20" t="s">
        <v>97</v>
      </c>
      <c r="J20" s="20" t="s">
        <v>68</v>
      </c>
      <c r="K20" s="20" t="s">
        <v>97</v>
      </c>
      <c r="L20" s="20" t="s">
        <v>97</v>
      </c>
      <c r="M20" s="20" t="s">
        <v>68</v>
      </c>
      <c r="N20" s="76">
        <v>12</v>
      </c>
      <c r="O20" s="77">
        <f t="shared" si="2"/>
        <v>5</v>
      </c>
      <c r="P20" s="78">
        <f t="shared" si="0"/>
        <v>0.4166666666666667</v>
      </c>
      <c r="Q20" s="79">
        <v>9</v>
      </c>
      <c r="R20" s="80">
        <f t="shared" si="1"/>
        <v>0.75</v>
      </c>
      <c r="S20" s="111" t="s">
        <v>83</v>
      </c>
      <c r="T20" s="19" t="s">
        <v>56</v>
      </c>
      <c r="U20" s="19" t="s">
        <v>83</v>
      </c>
      <c r="V20" s="19" t="s">
        <v>83</v>
      </c>
      <c r="W20" s="20" t="s">
        <v>47</v>
      </c>
      <c r="X20" s="19" t="s">
        <v>83</v>
      </c>
      <c r="Y20" s="20" t="s">
        <v>56</v>
      </c>
      <c r="Z20" s="20" t="s">
        <v>47</v>
      </c>
      <c r="AA20" s="20" t="s">
        <v>83</v>
      </c>
      <c r="AB20" s="20" t="s">
        <v>83</v>
      </c>
      <c r="AC20" s="20" t="s">
        <v>85</v>
      </c>
      <c r="AD20" s="20" t="s">
        <v>83</v>
      </c>
      <c r="AE20" s="20" t="s">
        <v>83</v>
      </c>
      <c r="AF20" s="20" t="s">
        <v>83</v>
      </c>
      <c r="AG20" s="20" t="s">
        <v>83</v>
      </c>
      <c r="AH20" s="20" t="s">
        <v>83</v>
      </c>
      <c r="AI20" s="19" t="s">
        <v>85</v>
      </c>
      <c r="AJ20" s="19" t="s">
        <v>85</v>
      </c>
      <c r="AK20" s="19" t="s">
        <v>56</v>
      </c>
      <c r="AL20" s="19" t="s">
        <v>83</v>
      </c>
      <c r="AM20" s="20" t="s">
        <v>85</v>
      </c>
      <c r="AN20" s="20" t="s">
        <v>83</v>
      </c>
      <c r="AO20" s="53" t="s">
        <v>83</v>
      </c>
      <c r="AP20" s="53" t="s">
        <v>83</v>
      </c>
      <c r="AQ20" s="53" t="s">
        <v>83</v>
      </c>
      <c r="AR20" s="20" t="s">
        <v>85</v>
      </c>
      <c r="AS20" s="20" t="s">
        <v>83</v>
      </c>
      <c r="AT20" s="82"/>
      <c r="AU20" s="107" t="s">
        <v>33</v>
      </c>
    </row>
    <row r="21" spans="1:47" s="104" customFormat="1" ht="13.5" thickBot="1" thickTop="1">
      <c r="A21" s="108" t="s">
        <v>25</v>
      </c>
      <c r="B21" s="20" t="s">
        <v>68</v>
      </c>
      <c r="C21" s="20" t="s">
        <v>68</v>
      </c>
      <c r="D21" s="20" t="s">
        <v>68</v>
      </c>
      <c r="E21" s="20" t="s">
        <v>68</v>
      </c>
      <c r="F21" s="20" t="s">
        <v>68</v>
      </c>
      <c r="G21" s="20" t="s">
        <v>68</v>
      </c>
      <c r="H21" s="20" t="s">
        <v>68</v>
      </c>
      <c r="I21" s="20" t="s">
        <v>70</v>
      </c>
      <c r="J21" s="20" t="s">
        <v>68</v>
      </c>
      <c r="K21" s="20" t="s">
        <v>68</v>
      </c>
      <c r="L21" s="20" t="s">
        <v>68</v>
      </c>
      <c r="M21" s="20" t="s">
        <v>68</v>
      </c>
      <c r="N21" s="76">
        <v>12</v>
      </c>
      <c r="O21" s="77">
        <f t="shared" si="2"/>
        <v>11</v>
      </c>
      <c r="P21" s="78">
        <f t="shared" si="0"/>
        <v>0.9166666666666666</v>
      </c>
      <c r="Q21" s="79">
        <v>12</v>
      </c>
      <c r="R21" s="80">
        <f t="shared" si="1"/>
        <v>1</v>
      </c>
      <c r="S21" s="111" t="s">
        <v>55</v>
      </c>
      <c r="T21" s="19" t="s">
        <v>55</v>
      </c>
      <c r="U21" s="19" t="s">
        <v>85</v>
      </c>
      <c r="V21" s="19" t="s">
        <v>83</v>
      </c>
      <c r="W21" s="20" t="s">
        <v>85</v>
      </c>
      <c r="X21" s="19" t="s">
        <v>83</v>
      </c>
      <c r="Y21" s="20" t="s">
        <v>55</v>
      </c>
      <c r="Z21" s="20" t="s">
        <v>46</v>
      </c>
      <c r="AA21" s="20" t="s">
        <v>85</v>
      </c>
      <c r="AB21" s="20" t="s">
        <v>83</v>
      </c>
      <c r="AC21" s="20" t="s">
        <v>46</v>
      </c>
      <c r="AD21" s="20" t="s">
        <v>85</v>
      </c>
      <c r="AE21" s="20" t="s">
        <v>85</v>
      </c>
      <c r="AF21" s="20" t="s">
        <v>85</v>
      </c>
      <c r="AG21" s="20" t="s">
        <v>83</v>
      </c>
      <c r="AH21" s="20" t="s">
        <v>46</v>
      </c>
      <c r="AI21" s="19" t="s">
        <v>85</v>
      </c>
      <c r="AJ21" s="20" t="s">
        <v>85</v>
      </c>
      <c r="AK21" s="20" t="s">
        <v>55</v>
      </c>
      <c r="AL21" s="19" t="s">
        <v>85</v>
      </c>
      <c r="AM21" s="20" t="s">
        <v>46</v>
      </c>
      <c r="AN21" s="20" t="s">
        <v>85</v>
      </c>
      <c r="AO21" s="20" t="s">
        <v>85</v>
      </c>
      <c r="AP21" s="20" t="s">
        <v>85</v>
      </c>
      <c r="AQ21" s="20" t="s">
        <v>85</v>
      </c>
      <c r="AR21" s="20" t="s">
        <v>46</v>
      </c>
      <c r="AS21" s="20" t="s">
        <v>85</v>
      </c>
      <c r="AT21" s="82"/>
      <c r="AU21" s="108" t="s">
        <v>25</v>
      </c>
    </row>
    <row r="22" spans="1:47" s="104" customFormat="1" ht="13.5" thickBot="1" thickTop="1">
      <c r="A22" s="106" t="s">
        <v>34</v>
      </c>
      <c r="B22" s="20" t="s">
        <v>46</v>
      </c>
      <c r="C22" s="20" t="s">
        <v>68</v>
      </c>
      <c r="D22" s="20" t="s">
        <v>68</v>
      </c>
      <c r="E22" s="20" t="s">
        <v>97</v>
      </c>
      <c r="F22" s="20" t="s">
        <v>70</v>
      </c>
      <c r="G22" s="20" t="s">
        <v>68</v>
      </c>
      <c r="H22" s="20" t="s">
        <v>68</v>
      </c>
      <c r="I22" s="20" t="s">
        <v>68</v>
      </c>
      <c r="J22" s="20" t="s">
        <v>68</v>
      </c>
      <c r="K22" s="20" t="s">
        <v>68</v>
      </c>
      <c r="L22" s="20" t="s">
        <v>68</v>
      </c>
      <c r="M22" s="20" t="s">
        <v>68</v>
      </c>
      <c r="N22" s="76">
        <v>12</v>
      </c>
      <c r="O22" s="77">
        <f t="shared" si="2"/>
        <v>10</v>
      </c>
      <c r="P22" s="78">
        <f t="shared" si="0"/>
        <v>0.8333333333333334</v>
      </c>
      <c r="Q22" s="79">
        <v>12</v>
      </c>
      <c r="R22" s="80">
        <f t="shared" si="1"/>
        <v>1</v>
      </c>
      <c r="S22" s="110" t="s">
        <v>55</v>
      </c>
      <c r="T22" s="19" t="s">
        <v>56</v>
      </c>
      <c r="U22" s="19" t="s">
        <v>85</v>
      </c>
      <c r="V22" s="19" t="s">
        <v>85</v>
      </c>
      <c r="W22" s="20" t="s">
        <v>47</v>
      </c>
      <c r="X22" s="19" t="s">
        <v>85</v>
      </c>
      <c r="Y22" s="20" t="s">
        <v>55</v>
      </c>
      <c r="Z22" s="20" t="s">
        <v>46</v>
      </c>
      <c r="AA22" s="20" t="s">
        <v>83</v>
      </c>
      <c r="AB22" s="20" t="s">
        <v>85</v>
      </c>
      <c r="AC22" s="20" t="s">
        <v>46</v>
      </c>
      <c r="AD22" s="20" t="s">
        <v>85</v>
      </c>
      <c r="AE22" s="20" t="s">
        <v>85</v>
      </c>
      <c r="AF22" s="20" t="s">
        <v>85</v>
      </c>
      <c r="AG22" s="20" t="s">
        <v>83</v>
      </c>
      <c r="AH22" s="20" t="s">
        <v>46</v>
      </c>
      <c r="AI22" s="19" t="s">
        <v>85</v>
      </c>
      <c r="AJ22" s="19" t="s">
        <v>85</v>
      </c>
      <c r="AK22" s="19" t="s">
        <v>55</v>
      </c>
      <c r="AL22" s="19" t="s">
        <v>85</v>
      </c>
      <c r="AM22" s="20" t="s">
        <v>46</v>
      </c>
      <c r="AN22" s="20" t="s">
        <v>85</v>
      </c>
      <c r="AO22" s="20" t="s">
        <v>85</v>
      </c>
      <c r="AP22" s="20" t="s">
        <v>85</v>
      </c>
      <c r="AQ22" s="20" t="s">
        <v>85</v>
      </c>
      <c r="AR22" s="20" t="s">
        <v>46</v>
      </c>
      <c r="AS22" s="20" t="s">
        <v>85</v>
      </c>
      <c r="AT22" s="82"/>
      <c r="AU22" s="106" t="s">
        <v>34</v>
      </c>
    </row>
    <row r="23" spans="1:47" s="104" customFormat="1" ht="13.5" thickBot="1" thickTop="1">
      <c r="A23" s="108" t="s">
        <v>35</v>
      </c>
      <c r="B23" s="20" t="s">
        <v>46</v>
      </c>
      <c r="C23" s="20" t="s">
        <v>68</v>
      </c>
      <c r="D23" s="20" t="s">
        <v>68</v>
      </c>
      <c r="E23" s="20" t="s">
        <v>97</v>
      </c>
      <c r="F23" s="20" t="s">
        <v>63</v>
      </c>
      <c r="G23" s="20" t="s">
        <v>68</v>
      </c>
      <c r="H23" s="20" t="s">
        <v>68</v>
      </c>
      <c r="I23" s="20" t="s">
        <v>68</v>
      </c>
      <c r="J23" s="20" t="s">
        <v>68</v>
      </c>
      <c r="K23" s="20" t="s">
        <v>97</v>
      </c>
      <c r="L23" s="20" t="s">
        <v>68</v>
      </c>
      <c r="M23" s="20" t="s">
        <v>68</v>
      </c>
      <c r="N23" s="76">
        <v>12</v>
      </c>
      <c r="O23" s="77">
        <f t="shared" si="2"/>
        <v>9</v>
      </c>
      <c r="P23" s="78">
        <f t="shared" si="0"/>
        <v>0.75</v>
      </c>
      <c r="Q23" s="79">
        <v>11</v>
      </c>
      <c r="R23" s="80">
        <f t="shared" si="1"/>
        <v>0.9166666666666666</v>
      </c>
      <c r="S23" s="53" t="s">
        <v>84</v>
      </c>
      <c r="T23" s="19" t="s">
        <v>56</v>
      </c>
      <c r="U23" s="19" t="s">
        <v>83</v>
      </c>
      <c r="V23" s="19" t="s">
        <v>83</v>
      </c>
      <c r="W23" s="20" t="s">
        <v>85</v>
      </c>
      <c r="X23" s="19" t="s">
        <v>85</v>
      </c>
      <c r="Y23" s="20" t="s">
        <v>83</v>
      </c>
      <c r="Z23" s="20" t="s">
        <v>84</v>
      </c>
      <c r="AA23" s="20" t="s">
        <v>83</v>
      </c>
      <c r="AB23" s="20" t="s">
        <v>83</v>
      </c>
      <c r="AC23" s="20" t="s">
        <v>84</v>
      </c>
      <c r="AD23" s="20" t="s">
        <v>83</v>
      </c>
      <c r="AE23" s="20" t="s">
        <v>83</v>
      </c>
      <c r="AF23" s="20" t="s">
        <v>85</v>
      </c>
      <c r="AG23" s="20" t="s">
        <v>83</v>
      </c>
      <c r="AH23" s="20" t="s">
        <v>84</v>
      </c>
      <c r="AI23" s="19" t="s">
        <v>83</v>
      </c>
      <c r="AJ23" s="19" t="s">
        <v>85</v>
      </c>
      <c r="AK23" s="19" t="s">
        <v>85</v>
      </c>
      <c r="AL23" s="19" t="s">
        <v>83</v>
      </c>
      <c r="AM23" s="20" t="s">
        <v>84</v>
      </c>
      <c r="AN23" s="20" t="s">
        <v>85</v>
      </c>
      <c r="AO23" s="20" t="s">
        <v>83</v>
      </c>
      <c r="AP23" s="20" t="s">
        <v>83</v>
      </c>
      <c r="AQ23" s="20" t="s">
        <v>83</v>
      </c>
      <c r="AR23" s="20" t="s">
        <v>84</v>
      </c>
      <c r="AS23" s="20" t="s">
        <v>83</v>
      </c>
      <c r="AT23" s="82"/>
      <c r="AU23" s="108" t="s">
        <v>35</v>
      </c>
    </row>
    <row r="24" spans="1:47" s="104" customFormat="1" ht="13.5" thickBot="1" thickTop="1">
      <c r="A24" s="108" t="s">
        <v>36</v>
      </c>
      <c r="B24" s="20" t="s">
        <v>46</v>
      </c>
      <c r="C24" s="20" t="s">
        <v>68</v>
      </c>
      <c r="D24" s="20" t="s">
        <v>68</v>
      </c>
      <c r="E24" s="20" t="s">
        <v>68</v>
      </c>
      <c r="F24" s="20" t="s">
        <v>68</v>
      </c>
      <c r="G24" s="20" t="s">
        <v>68</v>
      </c>
      <c r="H24" s="20" t="s">
        <v>63</v>
      </c>
      <c r="I24" s="20" t="s">
        <v>63</v>
      </c>
      <c r="J24" s="20" t="s">
        <v>63</v>
      </c>
      <c r="K24" s="20" t="s">
        <v>68</v>
      </c>
      <c r="L24" s="20" t="s">
        <v>68</v>
      </c>
      <c r="M24" s="20" t="s">
        <v>68</v>
      </c>
      <c r="N24" s="76">
        <v>2</v>
      </c>
      <c r="O24" s="77">
        <f t="shared" si="2"/>
        <v>9</v>
      </c>
      <c r="P24" s="78">
        <f t="shared" si="0"/>
        <v>4.5</v>
      </c>
      <c r="Q24" s="79">
        <v>0</v>
      </c>
      <c r="R24" s="80">
        <f t="shared" si="1"/>
        <v>0</v>
      </c>
      <c r="S24" s="111" t="s">
        <v>83</v>
      </c>
      <c r="T24" s="19" t="s">
        <v>56</v>
      </c>
      <c r="U24" s="19" t="s">
        <v>83</v>
      </c>
      <c r="V24" s="19" t="s">
        <v>83</v>
      </c>
      <c r="W24" s="20" t="s">
        <v>47</v>
      </c>
      <c r="X24" s="19" t="s">
        <v>83</v>
      </c>
      <c r="Y24" s="20" t="s">
        <v>83</v>
      </c>
      <c r="Z24" s="20" t="s">
        <v>83</v>
      </c>
      <c r="AA24" s="20" t="s">
        <v>83</v>
      </c>
      <c r="AB24" s="20" t="s">
        <v>83</v>
      </c>
      <c r="AC24" s="20" t="s">
        <v>83</v>
      </c>
      <c r="AD24" s="20" t="s">
        <v>83</v>
      </c>
      <c r="AE24" s="20" t="s">
        <v>83</v>
      </c>
      <c r="AF24" s="20" t="s">
        <v>83</v>
      </c>
      <c r="AG24" s="20" t="s">
        <v>83</v>
      </c>
      <c r="AH24" s="20" t="s">
        <v>83</v>
      </c>
      <c r="AI24" s="20" t="s">
        <v>83</v>
      </c>
      <c r="AJ24" s="20" t="s">
        <v>83</v>
      </c>
      <c r="AK24" s="20" t="s">
        <v>83</v>
      </c>
      <c r="AL24" s="19" t="s">
        <v>83</v>
      </c>
      <c r="AM24" s="20" t="s">
        <v>83</v>
      </c>
      <c r="AN24" s="20" t="s">
        <v>83</v>
      </c>
      <c r="AO24" s="20" t="s">
        <v>83</v>
      </c>
      <c r="AP24" s="20" t="s">
        <v>83</v>
      </c>
      <c r="AQ24" s="20" t="s">
        <v>83</v>
      </c>
      <c r="AR24" s="20" t="s">
        <v>83</v>
      </c>
      <c r="AS24" s="20" t="s">
        <v>83</v>
      </c>
      <c r="AT24" s="82"/>
      <c r="AU24" s="108" t="s">
        <v>36</v>
      </c>
    </row>
    <row r="25" spans="1:47" s="104" customFormat="1" ht="13.5" thickBot="1" thickTop="1">
      <c r="A25" s="108" t="s">
        <v>38</v>
      </c>
      <c r="B25" s="20" t="s">
        <v>68</v>
      </c>
      <c r="C25" s="20" t="s">
        <v>63</v>
      </c>
      <c r="D25" s="20" t="s">
        <v>68</v>
      </c>
      <c r="E25" s="20" t="s">
        <v>97</v>
      </c>
      <c r="F25" s="20" t="s">
        <v>63</v>
      </c>
      <c r="G25" s="20" t="s">
        <v>68</v>
      </c>
      <c r="H25" s="20" t="s">
        <v>63</v>
      </c>
      <c r="I25" s="20" t="s">
        <v>97</v>
      </c>
      <c r="J25" s="20" t="s">
        <v>68</v>
      </c>
      <c r="K25" s="20" t="s">
        <v>68</v>
      </c>
      <c r="L25" s="20" t="s">
        <v>68</v>
      </c>
      <c r="M25" s="20" t="s">
        <v>68</v>
      </c>
      <c r="N25" s="76">
        <v>12</v>
      </c>
      <c r="O25" s="77">
        <f t="shared" si="2"/>
        <v>7</v>
      </c>
      <c r="P25" s="78">
        <f t="shared" si="0"/>
        <v>0.5833333333333334</v>
      </c>
      <c r="Q25" s="79">
        <v>9</v>
      </c>
      <c r="R25" s="80">
        <f t="shared" si="1"/>
        <v>0.75</v>
      </c>
      <c r="S25" s="110" t="s">
        <v>84</v>
      </c>
      <c r="T25" s="19" t="s">
        <v>83</v>
      </c>
      <c r="U25" s="19" t="s">
        <v>83</v>
      </c>
      <c r="V25" s="19" t="s">
        <v>83</v>
      </c>
      <c r="W25" s="20" t="s">
        <v>47</v>
      </c>
      <c r="X25" s="19" t="s">
        <v>83</v>
      </c>
      <c r="Y25" s="19" t="s">
        <v>85</v>
      </c>
      <c r="Z25" s="19" t="s">
        <v>84</v>
      </c>
      <c r="AA25" s="20" t="s">
        <v>83</v>
      </c>
      <c r="AB25" s="20" t="s">
        <v>83</v>
      </c>
      <c r="AC25" s="19" t="s">
        <v>84</v>
      </c>
      <c r="AD25" s="20" t="s">
        <v>83</v>
      </c>
      <c r="AE25" s="20" t="s">
        <v>83</v>
      </c>
      <c r="AF25" s="20" t="s">
        <v>83</v>
      </c>
      <c r="AG25" s="20" t="s">
        <v>83</v>
      </c>
      <c r="AH25" s="19" t="s">
        <v>84</v>
      </c>
      <c r="AI25" s="19" t="s">
        <v>83</v>
      </c>
      <c r="AJ25" s="19" t="s">
        <v>85</v>
      </c>
      <c r="AK25" s="19" t="s">
        <v>83</v>
      </c>
      <c r="AL25" s="19" t="s">
        <v>83</v>
      </c>
      <c r="AM25" s="19" t="s">
        <v>84</v>
      </c>
      <c r="AN25" s="20" t="s">
        <v>83</v>
      </c>
      <c r="AO25" s="20" t="s">
        <v>83</v>
      </c>
      <c r="AP25" s="20" t="s">
        <v>83</v>
      </c>
      <c r="AQ25" s="20" t="s">
        <v>85</v>
      </c>
      <c r="AR25" s="19" t="s">
        <v>84</v>
      </c>
      <c r="AS25" s="20" t="s">
        <v>83</v>
      </c>
      <c r="AT25" s="82"/>
      <c r="AU25" s="108" t="s">
        <v>38</v>
      </c>
    </row>
    <row r="26" spans="1:47" s="104" customFormat="1" ht="13.5" thickBot="1" thickTop="1">
      <c r="A26" s="108" t="s">
        <v>37</v>
      </c>
      <c r="B26" s="20" t="s">
        <v>68</v>
      </c>
      <c r="C26" s="20" t="s">
        <v>68</v>
      </c>
      <c r="D26" s="20" t="s">
        <v>68</v>
      </c>
      <c r="E26" s="20" t="s">
        <v>68</v>
      </c>
      <c r="F26" s="20" t="s">
        <v>68</v>
      </c>
      <c r="G26" s="20" t="s">
        <v>68</v>
      </c>
      <c r="H26" s="20" t="s">
        <v>68</v>
      </c>
      <c r="I26" s="20" t="s">
        <v>97</v>
      </c>
      <c r="J26" s="20" t="s">
        <v>97</v>
      </c>
      <c r="K26" s="20" t="s">
        <v>97</v>
      </c>
      <c r="L26" s="20" t="s">
        <v>68</v>
      </c>
      <c r="M26" s="20" t="s">
        <v>68</v>
      </c>
      <c r="N26" s="76">
        <v>12</v>
      </c>
      <c r="O26" s="77">
        <f t="shared" si="2"/>
        <v>9</v>
      </c>
      <c r="P26" s="78">
        <f>O26/N26</f>
        <v>0.75</v>
      </c>
      <c r="Q26" s="79">
        <v>12</v>
      </c>
      <c r="R26" s="80">
        <f>Q26/N26</f>
        <v>1</v>
      </c>
      <c r="S26" s="111" t="s">
        <v>85</v>
      </c>
      <c r="T26" s="19" t="s">
        <v>85</v>
      </c>
      <c r="U26" s="19" t="s">
        <v>85</v>
      </c>
      <c r="V26" s="19" t="s">
        <v>83</v>
      </c>
      <c r="W26" s="20" t="s">
        <v>85</v>
      </c>
      <c r="X26" s="19" t="s">
        <v>83</v>
      </c>
      <c r="Y26" s="20" t="s">
        <v>83</v>
      </c>
      <c r="Z26" s="20" t="s">
        <v>83</v>
      </c>
      <c r="AA26" s="20" t="s">
        <v>85</v>
      </c>
      <c r="AB26" s="20" t="s">
        <v>85</v>
      </c>
      <c r="AC26" s="20" t="s">
        <v>85</v>
      </c>
      <c r="AD26" s="20" t="s">
        <v>85</v>
      </c>
      <c r="AE26" s="20" t="s">
        <v>83</v>
      </c>
      <c r="AF26" s="20" t="s">
        <v>85</v>
      </c>
      <c r="AG26" s="20" t="s">
        <v>83</v>
      </c>
      <c r="AH26" s="20" t="s">
        <v>83</v>
      </c>
      <c r="AI26" s="19" t="s">
        <v>85</v>
      </c>
      <c r="AJ26" s="19" t="s">
        <v>83</v>
      </c>
      <c r="AK26" s="19" t="s">
        <v>85</v>
      </c>
      <c r="AL26" s="19" t="s">
        <v>83</v>
      </c>
      <c r="AM26" s="20" t="s">
        <v>83</v>
      </c>
      <c r="AN26" s="20" t="s">
        <v>83</v>
      </c>
      <c r="AO26" s="20" t="s">
        <v>85</v>
      </c>
      <c r="AP26" s="20" t="s">
        <v>85</v>
      </c>
      <c r="AQ26" s="20" t="s">
        <v>85</v>
      </c>
      <c r="AR26" s="20" t="s">
        <v>85</v>
      </c>
      <c r="AS26" s="20" t="s">
        <v>85</v>
      </c>
      <c r="AT26" s="82"/>
      <c r="AU26" s="108" t="s">
        <v>37</v>
      </c>
    </row>
    <row r="27" spans="1:47" s="104" customFormat="1" ht="13.5" thickBot="1" thickTop="1">
      <c r="A27" s="108" t="s">
        <v>39</v>
      </c>
      <c r="B27" s="20" t="s">
        <v>46</v>
      </c>
      <c r="C27" s="20" t="s">
        <v>68</v>
      </c>
      <c r="D27" s="20" t="s">
        <v>68</v>
      </c>
      <c r="E27" s="20" t="s">
        <v>97</v>
      </c>
      <c r="F27" s="20" t="s">
        <v>68</v>
      </c>
      <c r="G27" s="20" t="s">
        <v>68</v>
      </c>
      <c r="H27" s="20" t="s">
        <v>68</v>
      </c>
      <c r="I27" s="20" t="s">
        <v>68</v>
      </c>
      <c r="J27" s="20" t="s">
        <v>68</v>
      </c>
      <c r="K27" s="20" t="s">
        <v>68</v>
      </c>
      <c r="L27" s="20" t="s">
        <v>68</v>
      </c>
      <c r="M27" s="20" t="s">
        <v>68</v>
      </c>
      <c r="N27" s="76">
        <v>12</v>
      </c>
      <c r="O27" s="77">
        <f t="shared" si="2"/>
        <v>11</v>
      </c>
      <c r="P27" s="78">
        <f t="shared" si="0"/>
        <v>0.9166666666666666</v>
      </c>
      <c r="Q27" s="79">
        <v>12</v>
      </c>
      <c r="R27" s="80">
        <f t="shared" si="1"/>
        <v>1</v>
      </c>
      <c r="S27" s="53" t="s">
        <v>85</v>
      </c>
      <c r="T27" s="19" t="s">
        <v>56</v>
      </c>
      <c r="U27" s="19" t="s">
        <v>83</v>
      </c>
      <c r="V27" s="19" t="s">
        <v>83</v>
      </c>
      <c r="W27" s="20" t="s">
        <v>47</v>
      </c>
      <c r="X27" s="19" t="s">
        <v>83</v>
      </c>
      <c r="Y27" s="20" t="s">
        <v>55</v>
      </c>
      <c r="Z27" s="20" t="s">
        <v>46</v>
      </c>
      <c r="AA27" s="20" t="s">
        <v>83</v>
      </c>
      <c r="AB27" s="20" t="s">
        <v>83</v>
      </c>
      <c r="AC27" s="20" t="s">
        <v>46</v>
      </c>
      <c r="AD27" s="20" t="s">
        <v>83</v>
      </c>
      <c r="AE27" s="20" t="s">
        <v>83</v>
      </c>
      <c r="AF27" s="20" t="s">
        <v>83</v>
      </c>
      <c r="AG27" s="20" t="s">
        <v>83</v>
      </c>
      <c r="AH27" s="20" t="s">
        <v>83</v>
      </c>
      <c r="AI27" s="19" t="s">
        <v>83</v>
      </c>
      <c r="AJ27" s="19" t="s">
        <v>85</v>
      </c>
      <c r="AK27" s="19" t="s">
        <v>56</v>
      </c>
      <c r="AL27" s="19" t="s">
        <v>83</v>
      </c>
      <c r="AM27" s="20" t="s">
        <v>83</v>
      </c>
      <c r="AN27" s="20" t="s">
        <v>83</v>
      </c>
      <c r="AO27" s="20" t="s">
        <v>83</v>
      </c>
      <c r="AP27" s="20" t="s">
        <v>85</v>
      </c>
      <c r="AQ27" s="20" t="s">
        <v>83</v>
      </c>
      <c r="AR27" s="20" t="s">
        <v>83</v>
      </c>
      <c r="AS27" s="20" t="s">
        <v>83</v>
      </c>
      <c r="AT27" s="82"/>
      <c r="AU27" s="108" t="s">
        <v>39</v>
      </c>
    </row>
    <row r="28" spans="1:47" s="104" customFormat="1" ht="13.5" thickBot="1" thickTop="1">
      <c r="A28" s="128" t="s">
        <v>65</v>
      </c>
      <c r="B28" s="20" t="s">
        <v>46</v>
      </c>
      <c r="C28" s="20" t="s">
        <v>63</v>
      </c>
      <c r="D28" s="20" t="s">
        <v>63</v>
      </c>
      <c r="E28" s="20" t="s">
        <v>63</v>
      </c>
      <c r="F28" s="20" t="s">
        <v>63</v>
      </c>
      <c r="G28" s="20" t="s">
        <v>68</v>
      </c>
      <c r="H28" s="20" t="s">
        <v>68</v>
      </c>
      <c r="I28" s="20" t="s">
        <v>97</v>
      </c>
      <c r="J28" s="20" t="s">
        <v>63</v>
      </c>
      <c r="K28" s="20" t="s">
        <v>63</v>
      </c>
      <c r="L28" s="20" t="s">
        <v>63</v>
      </c>
      <c r="M28" s="20" t="s">
        <v>63</v>
      </c>
      <c r="N28" s="76">
        <v>12</v>
      </c>
      <c r="O28" s="77">
        <f t="shared" si="2"/>
        <v>3</v>
      </c>
      <c r="P28" s="78">
        <f t="shared" si="0"/>
        <v>0.25</v>
      </c>
      <c r="Q28" s="79">
        <v>4</v>
      </c>
      <c r="R28" s="80">
        <f t="shared" si="1"/>
        <v>0.3333333333333333</v>
      </c>
      <c r="S28" s="111" t="s">
        <v>84</v>
      </c>
      <c r="T28" s="19" t="s">
        <v>56</v>
      </c>
      <c r="U28" s="19" t="s">
        <v>83</v>
      </c>
      <c r="V28" s="19" t="s">
        <v>83</v>
      </c>
      <c r="W28" s="20" t="s">
        <v>47</v>
      </c>
      <c r="X28" s="19" t="s">
        <v>83</v>
      </c>
      <c r="Y28" s="20" t="s">
        <v>83</v>
      </c>
      <c r="Z28" s="20" t="s">
        <v>84</v>
      </c>
      <c r="AA28" s="20" t="s">
        <v>83</v>
      </c>
      <c r="AB28" s="20" t="s">
        <v>83</v>
      </c>
      <c r="AC28" s="20" t="s">
        <v>84</v>
      </c>
      <c r="AD28" s="20" t="s">
        <v>83</v>
      </c>
      <c r="AE28" s="20" t="s">
        <v>83</v>
      </c>
      <c r="AF28" s="20" t="s">
        <v>85</v>
      </c>
      <c r="AG28" s="20" t="s">
        <v>83</v>
      </c>
      <c r="AH28" s="20" t="s">
        <v>84</v>
      </c>
      <c r="AI28" s="20" t="s">
        <v>83</v>
      </c>
      <c r="AJ28" s="20" t="s">
        <v>83</v>
      </c>
      <c r="AK28" s="20" t="s">
        <v>83</v>
      </c>
      <c r="AL28" s="19" t="s">
        <v>83</v>
      </c>
      <c r="AM28" s="20" t="s">
        <v>84</v>
      </c>
      <c r="AN28" s="20" t="s">
        <v>83</v>
      </c>
      <c r="AO28" s="20" t="s">
        <v>83</v>
      </c>
      <c r="AP28" s="20" t="s">
        <v>83</v>
      </c>
      <c r="AQ28" s="20" t="s">
        <v>83</v>
      </c>
      <c r="AR28" s="20" t="s">
        <v>84</v>
      </c>
      <c r="AS28" s="20" t="s">
        <v>83</v>
      </c>
      <c r="AT28" s="82"/>
      <c r="AU28" s="128" t="s">
        <v>65</v>
      </c>
    </row>
    <row r="29" spans="1:47" s="104" customFormat="1" ht="13.5" thickBot="1" thickTop="1">
      <c r="A29" s="108" t="s">
        <v>40</v>
      </c>
      <c r="B29" s="20" t="s">
        <v>63</v>
      </c>
      <c r="C29" s="20" t="s">
        <v>63</v>
      </c>
      <c r="D29" s="20" t="s">
        <v>63</v>
      </c>
      <c r="E29" s="20" t="s">
        <v>63</v>
      </c>
      <c r="F29" s="20" t="s">
        <v>63</v>
      </c>
      <c r="G29" s="20" t="s">
        <v>63</v>
      </c>
      <c r="H29" s="20" t="s">
        <v>63</v>
      </c>
      <c r="I29" s="20" t="s">
        <v>63</v>
      </c>
      <c r="J29" s="20" t="s">
        <v>63</v>
      </c>
      <c r="K29" s="20" t="s">
        <v>68</v>
      </c>
      <c r="L29" s="20" t="s">
        <v>63</v>
      </c>
      <c r="M29" s="20" t="s">
        <v>63</v>
      </c>
      <c r="N29" s="76">
        <v>12</v>
      </c>
      <c r="O29" s="77">
        <f t="shared" si="2"/>
        <v>1</v>
      </c>
      <c r="P29" s="78">
        <f t="shared" si="0"/>
        <v>0.08333333333333333</v>
      </c>
      <c r="Q29" s="79">
        <v>1</v>
      </c>
      <c r="R29" s="80">
        <f t="shared" si="1"/>
        <v>0.08333333333333333</v>
      </c>
      <c r="S29" s="110" t="s">
        <v>56</v>
      </c>
      <c r="T29" s="19" t="s">
        <v>56</v>
      </c>
      <c r="U29" s="19" t="s">
        <v>83</v>
      </c>
      <c r="V29" s="19" t="s">
        <v>83</v>
      </c>
      <c r="W29" s="20" t="s">
        <v>47</v>
      </c>
      <c r="X29" s="19" t="s">
        <v>83</v>
      </c>
      <c r="Y29" s="20" t="s">
        <v>83</v>
      </c>
      <c r="Z29" s="20" t="s">
        <v>83</v>
      </c>
      <c r="AA29" s="20" t="s">
        <v>83</v>
      </c>
      <c r="AB29" s="20" t="s">
        <v>83</v>
      </c>
      <c r="AC29" s="20" t="s">
        <v>83</v>
      </c>
      <c r="AD29" s="20" t="s">
        <v>83</v>
      </c>
      <c r="AE29" s="20" t="s">
        <v>83</v>
      </c>
      <c r="AF29" s="20" t="s">
        <v>83</v>
      </c>
      <c r="AG29" s="20" t="s">
        <v>83</v>
      </c>
      <c r="AH29" s="20" t="s">
        <v>83</v>
      </c>
      <c r="AI29" s="19" t="s">
        <v>83</v>
      </c>
      <c r="AJ29" s="19" t="s">
        <v>83</v>
      </c>
      <c r="AK29" s="19" t="s">
        <v>83</v>
      </c>
      <c r="AL29" s="19" t="s">
        <v>83</v>
      </c>
      <c r="AM29" s="20" t="s">
        <v>83</v>
      </c>
      <c r="AN29" s="20" t="s">
        <v>83</v>
      </c>
      <c r="AO29" s="20" t="s">
        <v>83</v>
      </c>
      <c r="AP29" s="20" t="s">
        <v>83</v>
      </c>
      <c r="AQ29" s="20" t="s">
        <v>83</v>
      </c>
      <c r="AR29" s="20" t="s">
        <v>83</v>
      </c>
      <c r="AS29" s="20" t="s">
        <v>83</v>
      </c>
      <c r="AT29" s="82"/>
      <c r="AU29" s="108" t="s">
        <v>40</v>
      </c>
    </row>
    <row r="30" spans="1:47" s="104" customFormat="1" ht="13.5" thickBot="1" thickTop="1">
      <c r="A30" s="107" t="s">
        <v>16</v>
      </c>
      <c r="B30" s="20" t="s">
        <v>63</v>
      </c>
      <c r="C30" s="20" t="s">
        <v>68</v>
      </c>
      <c r="D30" s="20" t="s">
        <v>68</v>
      </c>
      <c r="E30" s="20" t="s">
        <v>68</v>
      </c>
      <c r="F30" s="20" t="s">
        <v>68</v>
      </c>
      <c r="G30" s="20" t="s">
        <v>68</v>
      </c>
      <c r="H30" s="20" t="s">
        <v>68</v>
      </c>
      <c r="I30" s="20" t="s">
        <v>68</v>
      </c>
      <c r="J30" s="20" t="s">
        <v>63</v>
      </c>
      <c r="K30" s="20" t="s">
        <v>68</v>
      </c>
      <c r="L30" s="20" t="s">
        <v>63</v>
      </c>
      <c r="M30" s="20" t="s">
        <v>68</v>
      </c>
      <c r="N30" s="76">
        <v>12</v>
      </c>
      <c r="O30" s="77">
        <f t="shared" si="2"/>
        <v>9</v>
      </c>
      <c r="P30" s="78">
        <f t="shared" si="0"/>
        <v>0.75</v>
      </c>
      <c r="Q30" s="79">
        <v>9</v>
      </c>
      <c r="R30" s="80">
        <f t="shared" si="1"/>
        <v>0.75</v>
      </c>
      <c r="S30" s="111" t="s">
        <v>84</v>
      </c>
      <c r="T30" s="19" t="s">
        <v>83</v>
      </c>
      <c r="U30" s="19" t="s">
        <v>83</v>
      </c>
      <c r="V30" s="19" t="s">
        <v>83</v>
      </c>
      <c r="W30" s="20" t="s">
        <v>47</v>
      </c>
      <c r="X30" s="19" t="s">
        <v>85</v>
      </c>
      <c r="Y30" s="20" t="s">
        <v>83</v>
      </c>
      <c r="Z30" s="20" t="s">
        <v>84</v>
      </c>
      <c r="AA30" s="20" t="s">
        <v>83</v>
      </c>
      <c r="AB30" s="20" t="s">
        <v>83</v>
      </c>
      <c r="AC30" s="20" t="s">
        <v>84</v>
      </c>
      <c r="AD30" s="20" t="s">
        <v>83</v>
      </c>
      <c r="AE30" s="20" t="s">
        <v>83</v>
      </c>
      <c r="AF30" s="20" t="s">
        <v>83</v>
      </c>
      <c r="AG30" s="20" t="s">
        <v>83</v>
      </c>
      <c r="AH30" s="20" t="s">
        <v>84</v>
      </c>
      <c r="AI30" s="19" t="s">
        <v>85</v>
      </c>
      <c r="AJ30" s="19" t="s">
        <v>85</v>
      </c>
      <c r="AK30" s="19" t="s">
        <v>56</v>
      </c>
      <c r="AL30" s="19" t="s">
        <v>83</v>
      </c>
      <c r="AM30" s="20" t="s">
        <v>84</v>
      </c>
      <c r="AN30" s="20" t="s">
        <v>83</v>
      </c>
      <c r="AO30" s="20" t="s">
        <v>83</v>
      </c>
      <c r="AP30" s="20" t="s">
        <v>83</v>
      </c>
      <c r="AQ30" s="20" t="s">
        <v>83</v>
      </c>
      <c r="AR30" s="20" t="s">
        <v>84</v>
      </c>
      <c r="AS30" s="20" t="s">
        <v>83</v>
      </c>
      <c r="AT30" s="82"/>
      <c r="AU30" s="107" t="s">
        <v>16</v>
      </c>
    </row>
    <row r="31" spans="1:47" s="104" customFormat="1" ht="13.5" customHeight="1" thickBot="1" thickTop="1">
      <c r="A31" s="117" t="s">
        <v>53</v>
      </c>
      <c r="B31" s="20" t="s">
        <v>63</v>
      </c>
      <c r="C31" s="20" t="s">
        <v>63</v>
      </c>
      <c r="D31" s="20" t="s">
        <v>63</v>
      </c>
      <c r="E31" s="20" t="s">
        <v>63</v>
      </c>
      <c r="F31" s="20" t="s">
        <v>63</v>
      </c>
      <c r="G31" s="20" t="s">
        <v>63</v>
      </c>
      <c r="H31" s="20" t="s">
        <v>63</v>
      </c>
      <c r="I31" s="20" t="s">
        <v>63</v>
      </c>
      <c r="J31" s="20" t="s">
        <v>63</v>
      </c>
      <c r="K31" s="20" t="s">
        <v>63</v>
      </c>
      <c r="L31" s="20" t="s">
        <v>63</v>
      </c>
      <c r="M31" s="20" t="s">
        <v>63</v>
      </c>
      <c r="N31" s="76">
        <v>12</v>
      </c>
      <c r="O31" s="77">
        <f t="shared" si="2"/>
        <v>0</v>
      </c>
      <c r="P31" s="78">
        <f t="shared" si="0"/>
        <v>0</v>
      </c>
      <c r="Q31" s="79">
        <v>0</v>
      </c>
      <c r="R31" s="80">
        <f t="shared" si="1"/>
        <v>0</v>
      </c>
      <c r="S31" s="53" t="s">
        <v>84</v>
      </c>
      <c r="T31" s="19" t="s">
        <v>56</v>
      </c>
      <c r="U31" s="19" t="s">
        <v>83</v>
      </c>
      <c r="V31" s="19" t="s">
        <v>83</v>
      </c>
      <c r="W31" s="20" t="s">
        <v>47</v>
      </c>
      <c r="X31" s="19" t="s">
        <v>83</v>
      </c>
      <c r="Y31" s="20" t="s">
        <v>83</v>
      </c>
      <c r="Z31" s="20" t="s">
        <v>84</v>
      </c>
      <c r="AA31" s="20" t="s">
        <v>83</v>
      </c>
      <c r="AB31" s="20" t="s">
        <v>83</v>
      </c>
      <c r="AC31" s="20" t="s">
        <v>84</v>
      </c>
      <c r="AD31" s="20" t="s">
        <v>83</v>
      </c>
      <c r="AE31" s="20" t="s">
        <v>83</v>
      </c>
      <c r="AF31" s="20" t="s">
        <v>83</v>
      </c>
      <c r="AG31" s="20" t="s">
        <v>83</v>
      </c>
      <c r="AH31" s="20" t="s">
        <v>84</v>
      </c>
      <c r="AI31" s="19" t="s">
        <v>83</v>
      </c>
      <c r="AJ31" s="19" t="s">
        <v>83</v>
      </c>
      <c r="AK31" s="19" t="s">
        <v>56</v>
      </c>
      <c r="AL31" s="19" t="s">
        <v>83</v>
      </c>
      <c r="AM31" s="20" t="s">
        <v>84</v>
      </c>
      <c r="AN31" s="20" t="s">
        <v>83</v>
      </c>
      <c r="AO31" s="20" t="s">
        <v>83</v>
      </c>
      <c r="AP31" s="53" t="s">
        <v>83</v>
      </c>
      <c r="AQ31" s="20" t="s">
        <v>83</v>
      </c>
      <c r="AR31" s="20" t="s">
        <v>84</v>
      </c>
      <c r="AS31" s="20" t="s">
        <v>83</v>
      </c>
      <c r="AT31" s="82"/>
      <c r="AU31" s="117" t="s">
        <v>53</v>
      </c>
    </row>
    <row r="32" spans="1:47" s="104" customFormat="1" ht="16.5" customHeight="1" thickBot="1" thickTop="1">
      <c r="A32" s="117" t="s">
        <v>44</v>
      </c>
      <c r="B32" s="20" t="s">
        <v>68</v>
      </c>
      <c r="C32" s="20" t="s">
        <v>97</v>
      </c>
      <c r="D32" s="20" t="s">
        <v>63</v>
      </c>
      <c r="E32" s="20" t="s">
        <v>63</v>
      </c>
      <c r="F32" s="20" t="s">
        <v>68</v>
      </c>
      <c r="G32" s="20" t="s">
        <v>68</v>
      </c>
      <c r="H32" s="20" t="s">
        <v>68</v>
      </c>
      <c r="I32" s="20" t="s">
        <v>63</v>
      </c>
      <c r="J32" s="20" t="s">
        <v>68</v>
      </c>
      <c r="K32" s="20" t="s">
        <v>97</v>
      </c>
      <c r="L32" s="20" t="s">
        <v>68</v>
      </c>
      <c r="M32" s="20" t="s">
        <v>68</v>
      </c>
      <c r="N32" s="76">
        <v>12</v>
      </c>
      <c r="O32" s="84">
        <f t="shared" si="2"/>
        <v>7</v>
      </c>
      <c r="P32" s="85">
        <f t="shared" si="0"/>
        <v>0.5833333333333334</v>
      </c>
      <c r="Q32" s="86">
        <v>9</v>
      </c>
      <c r="R32" s="87">
        <f t="shared" si="1"/>
        <v>0.75</v>
      </c>
      <c r="S32" s="110" t="s">
        <v>85</v>
      </c>
      <c r="T32" s="19" t="s">
        <v>56</v>
      </c>
      <c r="U32" s="19" t="s">
        <v>83</v>
      </c>
      <c r="V32" s="19" t="s">
        <v>83</v>
      </c>
      <c r="W32" s="20" t="s">
        <v>47</v>
      </c>
      <c r="X32" s="19" t="s">
        <v>83</v>
      </c>
      <c r="Y32" s="20" t="s">
        <v>83</v>
      </c>
      <c r="Z32" s="19" t="s">
        <v>84</v>
      </c>
      <c r="AA32" s="20" t="s">
        <v>83</v>
      </c>
      <c r="AB32" s="20" t="s">
        <v>83</v>
      </c>
      <c r="AC32" s="19" t="s">
        <v>85</v>
      </c>
      <c r="AD32" s="20" t="s">
        <v>83</v>
      </c>
      <c r="AE32" s="20" t="s">
        <v>83</v>
      </c>
      <c r="AF32" s="20" t="s">
        <v>83</v>
      </c>
      <c r="AG32" s="20" t="s">
        <v>83</v>
      </c>
      <c r="AH32" s="19" t="s">
        <v>84</v>
      </c>
      <c r="AI32" s="19" t="s">
        <v>83</v>
      </c>
      <c r="AJ32" s="19" t="s">
        <v>83</v>
      </c>
      <c r="AK32" s="19" t="s">
        <v>56</v>
      </c>
      <c r="AL32" s="19" t="s">
        <v>83</v>
      </c>
      <c r="AM32" s="19" t="s">
        <v>84</v>
      </c>
      <c r="AN32" s="20" t="s">
        <v>83</v>
      </c>
      <c r="AO32" s="20" t="s">
        <v>83</v>
      </c>
      <c r="AP32" s="20" t="s">
        <v>85</v>
      </c>
      <c r="AQ32" s="20" t="s">
        <v>83</v>
      </c>
      <c r="AR32" s="19" t="s">
        <v>84</v>
      </c>
      <c r="AS32" s="20" t="s">
        <v>83</v>
      </c>
      <c r="AT32" s="82"/>
      <c r="AU32" s="117" t="s">
        <v>44</v>
      </c>
    </row>
    <row r="33" spans="1:47" s="104" customFormat="1" ht="13.5" customHeight="1" thickBot="1" thickTop="1">
      <c r="A33" s="117" t="s">
        <v>43</v>
      </c>
      <c r="B33" s="20" t="s">
        <v>46</v>
      </c>
      <c r="C33" s="20" t="s">
        <v>68</v>
      </c>
      <c r="D33" s="20" t="s">
        <v>68</v>
      </c>
      <c r="E33" s="20" t="s">
        <v>85</v>
      </c>
      <c r="F33" s="20" t="s">
        <v>97</v>
      </c>
      <c r="G33" s="20" t="s">
        <v>68</v>
      </c>
      <c r="H33" s="20" t="s">
        <v>68</v>
      </c>
      <c r="I33" s="20" t="s">
        <v>68</v>
      </c>
      <c r="J33" s="20" t="s">
        <v>68</v>
      </c>
      <c r="K33" s="20" t="s">
        <v>97</v>
      </c>
      <c r="L33" s="20" t="s">
        <v>97</v>
      </c>
      <c r="M33" s="20" t="s">
        <v>68</v>
      </c>
      <c r="N33" s="76">
        <v>12</v>
      </c>
      <c r="O33" s="84">
        <f t="shared" si="2"/>
        <v>9</v>
      </c>
      <c r="P33" s="85">
        <f t="shared" si="0"/>
        <v>0.75</v>
      </c>
      <c r="Q33" s="86">
        <v>12</v>
      </c>
      <c r="R33" s="87">
        <f t="shared" si="1"/>
        <v>1</v>
      </c>
      <c r="S33" s="81" t="s">
        <v>85</v>
      </c>
      <c r="T33" s="19" t="s">
        <v>56</v>
      </c>
      <c r="U33" s="19" t="s">
        <v>83</v>
      </c>
      <c r="V33" s="19" t="s">
        <v>83</v>
      </c>
      <c r="W33" s="20" t="s">
        <v>85</v>
      </c>
      <c r="X33" s="19" t="s">
        <v>85</v>
      </c>
      <c r="Y33" s="20" t="s">
        <v>83</v>
      </c>
      <c r="Z33" s="20" t="s">
        <v>46</v>
      </c>
      <c r="AA33" s="20" t="s">
        <v>85</v>
      </c>
      <c r="AB33" s="20" t="s">
        <v>83</v>
      </c>
      <c r="AC33" s="20" t="s">
        <v>46</v>
      </c>
      <c r="AD33" s="20" t="s">
        <v>83</v>
      </c>
      <c r="AE33" s="20" t="s">
        <v>83</v>
      </c>
      <c r="AF33" s="20" t="s">
        <v>85</v>
      </c>
      <c r="AG33" s="20" t="s">
        <v>83</v>
      </c>
      <c r="AH33" s="20" t="s">
        <v>46</v>
      </c>
      <c r="AI33" s="20" t="s">
        <v>83</v>
      </c>
      <c r="AJ33" s="20" t="s">
        <v>83</v>
      </c>
      <c r="AK33" s="20" t="s">
        <v>55</v>
      </c>
      <c r="AL33" s="19" t="s">
        <v>83</v>
      </c>
      <c r="AM33" s="20" t="s">
        <v>46</v>
      </c>
      <c r="AN33" s="20" t="s">
        <v>85</v>
      </c>
      <c r="AO33" s="20" t="s">
        <v>83</v>
      </c>
      <c r="AP33" s="20" t="s">
        <v>83</v>
      </c>
      <c r="AQ33" s="20" t="s">
        <v>83</v>
      </c>
      <c r="AR33" s="20" t="s">
        <v>46</v>
      </c>
      <c r="AS33" s="20" t="s">
        <v>85</v>
      </c>
      <c r="AT33" s="82"/>
      <c r="AU33" s="117" t="s">
        <v>43</v>
      </c>
    </row>
    <row r="34" spans="1:47" s="104" customFormat="1" ht="13.5" thickBot="1" thickTop="1">
      <c r="A34" s="117"/>
      <c r="B34" s="10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76"/>
      <c r="O34" s="84"/>
      <c r="P34" s="85"/>
      <c r="Q34" s="86"/>
      <c r="R34" s="87"/>
      <c r="S34" s="83"/>
      <c r="T34" s="19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82"/>
      <c r="AU34" s="125"/>
    </row>
    <row r="35" spans="1:47" s="104" customFormat="1" ht="13.5" thickBot="1" thickTop="1">
      <c r="A35" s="117"/>
      <c r="B35" s="10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53"/>
      <c r="N35" s="119"/>
      <c r="O35" s="100"/>
      <c r="P35" s="101"/>
      <c r="Q35" s="120"/>
      <c r="R35" s="121"/>
      <c r="S35" s="8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82"/>
      <c r="AU35" s="118"/>
    </row>
    <row r="36" spans="1:47" ht="13.5" customHeight="1" hidden="1">
      <c r="A36" s="102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2"/>
      <c r="N36" s="95">
        <f>COUNTIF(C36:M36,"○")+COUNTIF(C36:M36,"×")+COUNTIF(C36:M36,"Ｍ")</f>
        <v>0</v>
      </c>
      <c r="O36" s="96">
        <f t="shared" si="2"/>
        <v>0</v>
      </c>
      <c r="P36" s="97" t="e">
        <f t="shared" si="0"/>
        <v>#DIV/0!</v>
      </c>
      <c r="Q36" s="98">
        <f>IF(N36=0,"",COUNTIF(C36:M36,"○")+COUNTIF(C36:M36,"Ｍ"))</f>
      </c>
      <c r="R36" s="99">
        <f>IF(N36=0,"",IF(Q36=0,"0",ROUNDDOWN(Q36/N36*100,0)))</f>
      </c>
      <c r="S36" s="64" t="s">
        <v>24</v>
      </c>
      <c r="T36" s="17"/>
      <c r="U36" s="17" t="s">
        <v>24</v>
      </c>
      <c r="V36" s="17" t="s">
        <v>23</v>
      </c>
      <c r="W36" s="17" t="s">
        <v>24</v>
      </c>
      <c r="X36" s="17" t="s">
        <v>24</v>
      </c>
      <c r="Y36" s="20" t="s">
        <v>22</v>
      </c>
      <c r="Z36" s="17" t="s">
        <v>23</v>
      </c>
      <c r="AA36" s="17" t="s">
        <v>24</v>
      </c>
      <c r="AB36" s="17"/>
      <c r="AC36" s="17" t="s">
        <v>24</v>
      </c>
      <c r="AD36" s="17"/>
      <c r="AE36" s="17"/>
      <c r="AF36" s="17"/>
      <c r="AG36" s="17"/>
      <c r="AH36" s="17"/>
      <c r="AI36" s="17"/>
      <c r="AJ36" s="17"/>
      <c r="AK36" s="17" t="s">
        <v>22</v>
      </c>
      <c r="AL36" s="22"/>
      <c r="AM36" s="22" t="s">
        <v>23</v>
      </c>
      <c r="AN36" s="23" t="s">
        <v>24</v>
      </c>
      <c r="AO36" s="23"/>
      <c r="AP36" s="23"/>
      <c r="AQ36" s="23"/>
      <c r="AR36" s="23"/>
      <c r="AS36" s="21"/>
      <c r="AT36" s="67"/>
      <c r="AU36" s="94" t="s">
        <v>14</v>
      </c>
    </row>
    <row r="37" spans="1:47" ht="13.5" customHeight="1" hidden="1">
      <c r="A37" s="44" t="s">
        <v>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2"/>
      <c r="N37" s="60">
        <f>COUNTIF(C37:M37,"○")+COUNTIF(C37:M37,"×")+COUNTIF(C37:M37,"Ｍ")</f>
        <v>0</v>
      </c>
      <c r="O37" s="38">
        <f t="shared" si="2"/>
        <v>0</v>
      </c>
      <c r="P37" s="37" t="e">
        <f t="shared" si="0"/>
        <v>#DIV/0!</v>
      </c>
      <c r="Q37" s="36">
        <f>IF(N37=0,"",COUNTIF(C37:M37,"○")+COUNTIF(C37:M37,"Ｍ"))</f>
      </c>
      <c r="R37" s="61">
        <f>IF(N37=0,"",IF(Q37=0,"0",ROUNDDOWN(Q37/N37*100,0)))</f>
      </c>
      <c r="S37" s="64" t="s">
        <v>24</v>
      </c>
      <c r="T37" s="17"/>
      <c r="U37" s="17" t="s">
        <v>24</v>
      </c>
      <c r="V37" s="17" t="s">
        <v>24</v>
      </c>
      <c r="W37" s="17" t="s">
        <v>22</v>
      </c>
      <c r="X37" s="17" t="s">
        <v>22</v>
      </c>
      <c r="Y37" s="20" t="s">
        <v>22</v>
      </c>
      <c r="Z37" s="17" t="s">
        <v>22</v>
      </c>
      <c r="AA37" s="17" t="s">
        <v>22</v>
      </c>
      <c r="AB37" s="17"/>
      <c r="AC37" s="17" t="s">
        <v>22</v>
      </c>
      <c r="AD37" s="17"/>
      <c r="AE37" s="17"/>
      <c r="AF37" s="17"/>
      <c r="AG37" s="17"/>
      <c r="AH37" s="17"/>
      <c r="AI37" s="17"/>
      <c r="AJ37" s="17"/>
      <c r="AK37" s="17" t="s">
        <v>22</v>
      </c>
      <c r="AL37" s="17"/>
      <c r="AM37" s="17" t="s">
        <v>22</v>
      </c>
      <c r="AN37" s="17" t="s">
        <v>22</v>
      </c>
      <c r="AO37" s="17"/>
      <c r="AP37" s="17"/>
      <c r="AQ37" s="17"/>
      <c r="AR37" s="17"/>
      <c r="AS37" s="22"/>
      <c r="AT37" s="67"/>
      <c r="AU37" s="71" t="s">
        <v>0</v>
      </c>
    </row>
    <row r="38" spans="1:47" ht="13.5" customHeight="1" hidden="1">
      <c r="A38" s="45" t="s">
        <v>21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2"/>
      <c r="N38" s="60">
        <f>COUNTIF(C38:M38,"○")+COUNTIF(C38:M38,"×")+COUNTIF(C38:M38,"Ｍ")</f>
        <v>0</v>
      </c>
      <c r="O38" s="38">
        <f t="shared" si="2"/>
        <v>0</v>
      </c>
      <c r="P38" s="37" t="e">
        <f t="shared" si="0"/>
        <v>#DIV/0!</v>
      </c>
      <c r="Q38" s="36">
        <f>IF(N38=0,"",COUNTIF(C38:M38,"○")+COUNTIF(C38:M38,"Ｍ"))</f>
      </c>
      <c r="R38" s="61">
        <f>IF(N38=0,"",IF(Q38=0,"0",ROUNDDOWN(Q38/N38*100,0)))</f>
      </c>
      <c r="S38" s="64" t="s">
        <v>22</v>
      </c>
      <c r="T38" s="17"/>
      <c r="U38" s="17" t="s">
        <v>22</v>
      </c>
      <c r="V38" s="17" t="s">
        <v>22</v>
      </c>
      <c r="W38" s="17" t="s">
        <v>22</v>
      </c>
      <c r="X38" s="17" t="s">
        <v>22</v>
      </c>
      <c r="Y38" s="20" t="s">
        <v>22</v>
      </c>
      <c r="Z38" s="17" t="s">
        <v>22</v>
      </c>
      <c r="AA38" s="17" t="s">
        <v>22</v>
      </c>
      <c r="AB38" s="17"/>
      <c r="AC38" s="17" t="s">
        <v>24</v>
      </c>
      <c r="AD38" s="17"/>
      <c r="AE38" s="17"/>
      <c r="AF38" s="17"/>
      <c r="AG38" s="17"/>
      <c r="AH38" s="17"/>
      <c r="AI38" s="17"/>
      <c r="AJ38" s="17"/>
      <c r="AK38" s="17" t="s">
        <v>22</v>
      </c>
      <c r="AL38" s="17"/>
      <c r="AM38" s="17" t="s">
        <v>24</v>
      </c>
      <c r="AN38" s="17" t="s">
        <v>24</v>
      </c>
      <c r="AO38" s="17"/>
      <c r="AP38" s="17"/>
      <c r="AQ38" s="17"/>
      <c r="AR38" s="17"/>
      <c r="AS38" s="22"/>
      <c r="AT38" s="67"/>
      <c r="AU38" s="72" t="s">
        <v>21</v>
      </c>
    </row>
    <row r="39" spans="1:47" ht="13.5" customHeight="1" hidden="1">
      <c r="A39" s="45" t="s">
        <v>20</v>
      </c>
      <c r="B39" s="17"/>
      <c r="C39" s="122"/>
      <c r="D39" s="17"/>
      <c r="E39" s="17"/>
      <c r="F39" s="17"/>
      <c r="G39" s="17"/>
      <c r="H39" s="17"/>
      <c r="I39" s="17"/>
      <c r="J39" s="17"/>
      <c r="K39" s="17"/>
      <c r="L39" s="17"/>
      <c r="M39" s="22"/>
      <c r="N39" s="60">
        <f>COUNTIF(C39:M39,"○")+COUNTIF(C39:M39,"×")+COUNTIF(C39:M39,"Ｍ")</f>
        <v>0</v>
      </c>
      <c r="O39" s="38">
        <f t="shared" si="2"/>
        <v>0</v>
      </c>
      <c r="P39" s="37" t="e">
        <f t="shared" si="0"/>
        <v>#DIV/0!</v>
      </c>
      <c r="Q39" s="36">
        <f>IF(N39=0,"",COUNTIF(C39:M39,"○")+COUNTIF(C39:M39,"Ｍ"))</f>
      </c>
      <c r="R39" s="61">
        <f>IF(N39=0,"",IF(Q39=0,"0",ROUNDDOWN(Q39/N39*100,0)))</f>
      </c>
      <c r="S39" s="64" t="s">
        <v>22</v>
      </c>
      <c r="T39" s="17"/>
      <c r="U39" s="17" t="s">
        <v>22</v>
      </c>
      <c r="V39" s="17" t="s">
        <v>22</v>
      </c>
      <c r="W39" s="17" t="s">
        <v>22</v>
      </c>
      <c r="X39" s="17" t="s">
        <v>22</v>
      </c>
      <c r="Y39" s="20" t="s">
        <v>22</v>
      </c>
      <c r="Z39" s="17" t="s">
        <v>22</v>
      </c>
      <c r="AA39" s="17" t="s">
        <v>22</v>
      </c>
      <c r="AB39" s="17"/>
      <c r="AC39" s="17" t="s">
        <v>22</v>
      </c>
      <c r="AD39" s="17"/>
      <c r="AE39" s="17"/>
      <c r="AF39" s="17"/>
      <c r="AG39" s="17"/>
      <c r="AH39" s="17"/>
      <c r="AI39" s="17"/>
      <c r="AJ39" s="17"/>
      <c r="AK39" s="17" t="s">
        <v>22</v>
      </c>
      <c r="AL39" s="17"/>
      <c r="AM39" s="17" t="s">
        <v>24</v>
      </c>
      <c r="AN39" s="17" t="s">
        <v>24</v>
      </c>
      <c r="AO39" s="17"/>
      <c r="AP39" s="17"/>
      <c r="AQ39" s="17"/>
      <c r="AR39" s="17"/>
      <c r="AS39" s="22"/>
      <c r="AT39" s="67"/>
      <c r="AU39" s="72" t="s">
        <v>20</v>
      </c>
    </row>
    <row r="40" spans="1:47" ht="13.5" thickBot="1" thickTop="1">
      <c r="A40" s="46" t="s">
        <v>4</v>
      </c>
      <c r="B40" s="88">
        <f>COUNTIF(B8:B35,"○")</f>
        <v>20</v>
      </c>
      <c r="C40" s="88">
        <f aca="true" t="shared" si="3" ref="C40:M40">COUNTIF(C8:C35,"○")</f>
        <v>18</v>
      </c>
      <c r="D40" s="88">
        <f t="shared" si="3"/>
        <v>17</v>
      </c>
      <c r="E40" s="88">
        <f t="shared" si="3"/>
        <v>7</v>
      </c>
      <c r="F40" s="88">
        <f t="shared" si="3"/>
        <v>10</v>
      </c>
      <c r="G40" s="88">
        <f t="shared" si="3"/>
        <v>18</v>
      </c>
      <c r="H40" s="88">
        <f t="shared" si="3"/>
        <v>16</v>
      </c>
      <c r="I40" s="88">
        <f t="shared" si="3"/>
        <v>13</v>
      </c>
      <c r="J40" s="88">
        <f t="shared" si="3"/>
        <v>15</v>
      </c>
      <c r="K40" s="88">
        <f t="shared" si="3"/>
        <v>11</v>
      </c>
      <c r="L40" s="88">
        <f t="shared" si="3"/>
        <v>17</v>
      </c>
      <c r="M40" s="88">
        <f t="shared" si="3"/>
        <v>21</v>
      </c>
      <c r="N40" s="74"/>
      <c r="O40" s="74"/>
      <c r="P40" s="74"/>
      <c r="Q40" s="74"/>
      <c r="R40" s="75"/>
      <c r="S40" s="88">
        <f aca="true" t="shared" si="4" ref="S40:AS40">COUNTIF(S8:S35,"○")</f>
        <v>10</v>
      </c>
      <c r="T40" s="88">
        <f t="shared" si="4"/>
        <v>3</v>
      </c>
      <c r="U40" s="88">
        <f t="shared" si="4"/>
        <v>4</v>
      </c>
      <c r="V40" s="88">
        <f t="shared" si="4"/>
        <v>3</v>
      </c>
      <c r="W40" s="88">
        <f t="shared" si="4"/>
        <v>7</v>
      </c>
      <c r="X40" s="88">
        <f t="shared" si="4"/>
        <v>7</v>
      </c>
      <c r="Y40" s="88">
        <f t="shared" si="4"/>
        <v>13</v>
      </c>
      <c r="Z40" s="88">
        <f t="shared" si="4"/>
        <v>7</v>
      </c>
      <c r="AA40" s="88">
        <f t="shared" si="4"/>
        <v>4</v>
      </c>
      <c r="AB40" s="88">
        <f t="shared" si="4"/>
        <v>3</v>
      </c>
      <c r="AC40" s="88">
        <f t="shared" si="4"/>
        <v>12</v>
      </c>
      <c r="AD40" s="88">
        <f t="shared" si="4"/>
        <v>7</v>
      </c>
      <c r="AE40" s="88">
        <f t="shared" si="4"/>
        <v>2</v>
      </c>
      <c r="AF40" s="88">
        <f t="shared" si="4"/>
        <v>9</v>
      </c>
      <c r="AG40" s="88">
        <f t="shared" si="4"/>
        <v>2</v>
      </c>
      <c r="AH40" s="88">
        <f t="shared" si="4"/>
        <v>6</v>
      </c>
      <c r="AI40" s="88">
        <f t="shared" si="4"/>
        <v>10</v>
      </c>
      <c r="AJ40" s="88">
        <f t="shared" si="4"/>
        <v>14</v>
      </c>
      <c r="AK40" s="88">
        <f t="shared" si="4"/>
        <v>10</v>
      </c>
      <c r="AL40" s="88">
        <f t="shared" si="4"/>
        <v>4</v>
      </c>
      <c r="AM40" s="88">
        <f t="shared" si="4"/>
        <v>8</v>
      </c>
      <c r="AN40" s="88">
        <f t="shared" si="4"/>
        <v>9</v>
      </c>
      <c r="AO40" s="88">
        <f t="shared" si="4"/>
        <v>5</v>
      </c>
      <c r="AP40" s="88">
        <f t="shared" si="4"/>
        <v>12</v>
      </c>
      <c r="AQ40" s="88">
        <f t="shared" si="4"/>
        <v>7</v>
      </c>
      <c r="AR40" s="88">
        <f t="shared" si="4"/>
        <v>8</v>
      </c>
      <c r="AS40" s="88">
        <f t="shared" si="4"/>
        <v>7</v>
      </c>
      <c r="AT40" s="73"/>
      <c r="AU40" s="109"/>
    </row>
    <row r="41" spans="1:46" ht="12.75" thickTop="1">
      <c r="A41" s="44" t="s">
        <v>5</v>
      </c>
      <c r="B41" s="89">
        <f>B40/B46</f>
        <v>0.8</v>
      </c>
      <c r="C41" s="90">
        <f>C40/B46</f>
        <v>0.72</v>
      </c>
      <c r="D41" s="90">
        <f>D40/D46</f>
        <v>0.68</v>
      </c>
      <c r="E41" s="90">
        <f>E40/D46</f>
        <v>0.28</v>
      </c>
      <c r="F41" s="90">
        <f>F40/F46</f>
        <v>0.4</v>
      </c>
      <c r="G41" s="90">
        <f>G40/F46</f>
        <v>0.72</v>
      </c>
      <c r="H41" s="90">
        <f>H40/H46</f>
        <v>0.6666666666666666</v>
      </c>
      <c r="I41" s="90">
        <f>I40/H46</f>
        <v>0.5416666666666666</v>
      </c>
      <c r="J41" s="90">
        <f>J40/J46</f>
        <v>0.625</v>
      </c>
      <c r="K41" s="90">
        <f>K40/J46</f>
        <v>0.4583333333333333</v>
      </c>
      <c r="L41" s="90">
        <f>L40/L46</f>
        <v>0.7083333333333334</v>
      </c>
      <c r="M41" s="91">
        <f>M40/L46</f>
        <v>0.875</v>
      </c>
      <c r="N41" s="24"/>
      <c r="O41" s="24"/>
      <c r="P41" s="24"/>
      <c r="Q41" s="24"/>
      <c r="R41" s="2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25"/>
    </row>
    <row r="42" spans="1:46" ht="12">
      <c r="A42" s="47" t="s">
        <v>6</v>
      </c>
      <c r="B42" s="92" t="s">
        <v>99</v>
      </c>
      <c r="C42" s="92">
        <f>COUNTIF(C6:C35,"○")+COUNTIF(C6:C35,"Ｍ")</f>
        <v>19</v>
      </c>
      <c r="D42" s="92" t="s">
        <v>98</v>
      </c>
      <c r="E42" s="92" t="s">
        <v>98</v>
      </c>
      <c r="F42" s="92" t="s">
        <v>100</v>
      </c>
      <c r="G42" s="92" t="s">
        <v>101</v>
      </c>
      <c r="H42" s="92">
        <f>COUNTIF(H6:H35,"○")+COUNTIF(H6:H35,"Ｍ")</f>
        <v>18</v>
      </c>
      <c r="I42" s="92" t="s">
        <v>102</v>
      </c>
      <c r="J42" s="92" t="s">
        <v>98</v>
      </c>
      <c r="K42" s="92" t="s">
        <v>103</v>
      </c>
      <c r="L42" s="92" t="s">
        <v>99</v>
      </c>
      <c r="M42" s="93" t="s">
        <v>103</v>
      </c>
      <c r="N42" s="24"/>
      <c r="O42" s="28" t="s">
        <v>42</v>
      </c>
      <c r="P42" s="39"/>
      <c r="Q42" s="3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5"/>
    </row>
    <row r="43" spans="1:47" ht="12">
      <c r="A43" s="44" t="s">
        <v>5</v>
      </c>
      <c r="B43" s="90">
        <f>B42/B46</f>
        <v>0.8</v>
      </c>
      <c r="C43" s="90">
        <f>C42/B46</f>
        <v>0.76</v>
      </c>
      <c r="D43" s="90">
        <f>D42/D46</f>
        <v>0.72</v>
      </c>
      <c r="E43" s="90">
        <f>E42/D46</f>
        <v>0.72</v>
      </c>
      <c r="F43" s="90">
        <f>F42/F46</f>
        <v>0.52</v>
      </c>
      <c r="G43" s="90">
        <f>G42/F46</f>
        <v>0.88</v>
      </c>
      <c r="H43" s="90">
        <f>H42/H46</f>
        <v>0.75</v>
      </c>
      <c r="I43" s="90">
        <f>I42/H46</f>
        <v>0.7916666666666666</v>
      </c>
      <c r="J43" s="90">
        <f>J42/J46</f>
        <v>0.75</v>
      </c>
      <c r="K43" s="90">
        <f>K42/J46</f>
        <v>0.875</v>
      </c>
      <c r="L43" s="90">
        <f>L42/L46</f>
        <v>0.8333333333333334</v>
      </c>
      <c r="M43" s="91">
        <f>M42/L46</f>
        <v>0.875</v>
      </c>
      <c r="N43" s="24"/>
      <c r="O43" s="30" t="s">
        <v>41</v>
      </c>
      <c r="P43" s="31"/>
      <c r="Q43" s="31"/>
      <c r="R43" s="24"/>
      <c r="S43" s="24"/>
      <c r="T43" s="6"/>
      <c r="U43" s="6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6"/>
      <c r="AU43" s="27"/>
    </row>
    <row r="44" spans="1:49" ht="12">
      <c r="A44" s="47" t="s">
        <v>15</v>
      </c>
      <c r="B44" s="140">
        <v>22</v>
      </c>
      <c r="C44" s="141"/>
      <c r="D44" s="141">
        <v>21</v>
      </c>
      <c r="E44" s="141"/>
      <c r="F44" s="141">
        <v>22</v>
      </c>
      <c r="G44" s="141"/>
      <c r="H44" s="141">
        <v>21</v>
      </c>
      <c r="I44" s="141"/>
      <c r="J44" s="141">
        <v>22</v>
      </c>
      <c r="K44" s="141"/>
      <c r="L44" s="141">
        <v>21</v>
      </c>
      <c r="M44" s="142"/>
      <c r="N44" s="24"/>
      <c r="O44" s="30" t="s">
        <v>26</v>
      </c>
      <c r="P44" s="31"/>
      <c r="Q44" s="31"/>
      <c r="R44" s="24"/>
      <c r="S44" s="24"/>
      <c r="T44" s="6"/>
      <c r="U44" s="6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9"/>
      <c r="AU44" s="27"/>
      <c r="AW44" s="27"/>
    </row>
    <row r="45" spans="1:49" ht="12">
      <c r="A45" s="44" t="s">
        <v>1</v>
      </c>
      <c r="B45" s="143">
        <f>B44/B46</f>
        <v>0.88</v>
      </c>
      <c r="C45" s="141"/>
      <c r="D45" s="144">
        <f>D44/D46</f>
        <v>0.84</v>
      </c>
      <c r="E45" s="141"/>
      <c r="F45" s="144">
        <f>F44/F46</f>
        <v>0.88</v>
      </c>
      <c r="G45" s="141"/>
      <c r="H45" s="144">
        <f>H44/H46</f>
        <v>0.875</v>
      </c>
      <c r="I45" s="141"/>
      <c r="J45" s="144">
        <f>J44/J46</f>
        <v>0.9166666666666666</v>
      </c>
      <c r="K45" s="141"/>
      <c r="L45" s="144">
        <f>L44/L46</f>
        <v>0.875</v>
      </c>
      <c r="M45" s="142"/>
      <c r="N45" s="24"/>
      <c r="O45" s="30" t="s">
        <v>8</v>
      </c>
      <c r="P45" s="31"/>
      <c r="Q45" s="31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6"/>
      <c r="AT45" s="24"/>
      <c r="AU45" s="27"/>
      <c r="AW45" s="27"/>
    </row>
    <row r="46" spans="1:49" ht="12">
      <c r="A46" s="48" t="s">
        <v>7</v>
      </c>
      <c r="B46" s="140">
        <v>25</v>
      </c>
      <c r="C46" s="141"/>
      <c r="D46" s="141">
        <v>25</v>
      </c>
      <c r="E46" s="141"/>
      <c r="F46" s="141">
        <v>25</v>
      </c>
      <c r="G46" s="141"/>
      <c r="H46" s="141">
        <v>24</v>
      </c>
      <c r="I46" s="141"/>
      <c r="J46" s="141">
        <v>24</v>
      </c>
      <c r="K46" s="141"/>
      <c r="L46" s="141">
        <v>24</v>
      </c>
      <c r="M46" s="142"/>
      <c r="N46" s="24"/>
      <c r="O46" s="35" t="s">
        <v>17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24"/>
      <c r="AU46" s="27"/>
      <c r="AW46" s="27"/>
    </row>
    <row r="47" spans="1:49" ht="12.75" thickBot="1">
      <c r="A47" s="49" t="s">
        <v>48</v>
      </c>
      <c r="B47" s="146">
        <v>0</v>
      </c>
      <c r="C47" s="147"/>
      <c r="D47" s="147">
        <v>0</v>
      </c>
      <c r="E47" s="147"/>
      <c r="F47" s="147">
        <v>0</v>
      </c>
      <c r="G47" s="147"/>
      <c r="H47" s="147">
        <v>0</v>
      </c>
      <c r="I47" s="147"/>
      <c r="J47" s="147">
        <v>0</v>
      </c>
      <c r="K47" s="147"/>
      <c r="L47" s="147">
        <v>0</v>
      </c>
      <c r="M47" s="148"/>
      <c r="N47" s="24"/>
      <c r="O47" s="33" t="s">
        <v>27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24"/>
      <c r="AU47" s="24"/>
      <c r="AW47" s="27"/>
    </row>
    <row r="48" spans="1:49" ht="12">
      <c r="A48" s="27"/>
      <c r="B48" s="2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7"/>
      <c r="AW48" s="27"/>
    </row>
    <row r="49" spans="15:49" ht="12">
      <c r="O49" s="6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27"/>
      <c r="AW49" s="27"/>
    </row>
    <row r="50" ht="12">
      <c r="AU50" s="27"/>
    </row>
    <row r="52" spans="17:47" ht="12">
      <c r="Q52" s="6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27"/>
    </row>
  </sheetData>
  <sheetProtection/>
  <mergeCells count="34">
    <mergeCell ref="R52:AT52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A1:AU1"/>
    <mergeCell ref="B2:M2"/>
    <mergeCell ref="S2:AT2"/>
    <mergeCell ref="B3:C3"/>
    <mergeCell ref="D3:E3"/>
    <mergeCell ref="F3:G3"/>
    <mergeCell ref="H3:I3"/>
    <mergeCell ref="J3:K3"/>
    <mergeCell ref="L3:M3"/>
  </mergeCells>
  <conditionalFormatting sqref="P6:P39 R7:R39">
    <cfRule type="cellIs" priority="6" dxfId="0" operator="equal" stopIfTrue="1">
      <formula>100</formula>
    </cfRule>
  </conditionalFormatting>
  <printOptions/>
  <pageMargins left="0.984251968503937" right="0.1968503937007874" top="0.7874015748031497" bottom="0.1968503937007874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TIMONE12</dc:creator>
  <cp:keywords/>
  <dc:description/>
  <cp:lastModifiedBy>haruo</cp:lastModifiedBy>
  <cp:lastPrinted>2013-07-06T00:46:43Z</cp:lastPrinted>
  <dcterms:created xsi:type="dcterms:W3CDTF">2003-09-05T13:25:13Z</dcterms:created>
  <dcterms:modified xsi:type="dcterms:W3CDTF">2013-07-06T00:47:22Z</dcterms:modified>
  <cp:category/>
  <cp:version/>
  <cp:contentType/>
  <cp:contentStatus/>
</cp:coreProperties>
</file>