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521" windowWidth="14685" windowHeight="10020" tabRatio="678" activeTab="0"/>
  </bookViews>
  <sheets>
    <sheet name="出席記録" sheetId="1" r:id="rId1"/>
  </sheets>
  <definedNames>
    <definedName name="_xlnm.Print_Area" localSheetId="0">'出席記録'!$A$1:$AL$45</definedName>
    <definedName name="_xlnm.Print_Titles" localSheetId="0">'出席記録'!$1:$5</definedName>
  </definedNames>
  <calcPr fullCalcOnLoad="1"/>
</workbook>
</file>

<file path=xl/sharedStrings.xml><?xml version="1.0" encoding="utf-8"?>
<sst xmlns="http://schemas.openxmlformats.org/spreadsheetml/2006/main" count="956" uniqueCount="99">
  <si>
    <t>長谷川　喜一</t>
  </si>
  <si>
    <t>※ 同上出席率 ％</t>
  </si>
  <si>
    <t>例　　会</t>
  </si>
  <si>
    <t>事　業　 及び　役員会　（Ｍ対象）</t>
  </si>
  <si>
    <t>例会出席人数</t>
  </si>
  <si>
    <t>同上出席率 ％</t>
  </si>
  <si>
    <t>例会+Ｍ出席人数</t>
  </si>
  <si>
    <t>正会員数</t>
  </si>
  <si>
    <t>広義･休会会員数</t>
  </si>
  <si>
    <t>→：未入会　　　　　　←：退会</t>
  </si>
  <si>
    <t>月</t>
  </si>
  <si>
    <t>日</t>
  </si>
  <si>
    <t>例会開催回数</t>
  </si>
  <si>
    <t>例会出席回数</t>
  </si>
  <si>
    <t xml:space="preserve">（Ｍ含む）出席回数 </t>
  </si>
  <si>
    <t>荒内　研吾</t>
  </si>
  <si>
    <t>※ 月別出席人数</t>
  </si>
  <si>
    <t>宮越　寛</t>
  </si>
  <si>
    <t>※：月別出席人数・出席率は西日本区提出用記録。…算出方法は、西日本区の規定による。</t>
  </si>
  <si>
    <t>例会純粋出席率　　　　％</t>
  </si>
  <si>
    <t>（Ｍ含む）例会出席率　％</t>
  </si>
  <si>
    <t>森田　博久</t>
  </si>
  <si>
    <t>村山　祥栄</t>
  </si>
  <si>
    <t>−</t>
  </si>
  <si>
    <t>○</t>
  </si>
  <si>
    <t>×</t>
  </si>
  <si>
    <t>高倉　英理</t>
  </si>
  <si>
    <t>第２例会</t>
  </si>
  <si>
    <t>第１例会</t>
  </si>
  <si>
    <t>Ｍ：メーキャップ　(出席できない例会の、前の例会の翌日から、次の例会の前日までの期間が対象。)</t>
  </si>
  <si>
    <t>　（第1例会を出席の基準とし、M対象は、前月の第1例会の翌日から、翌月の第1例会の前日までの期間。）</t>
  </si>
  <si>
    <t>宇佐美　賢一</t>
  </si>
  <si>
    <t>河村　栄二</t>
  </si>
  <si>
    <t>岸田　靖司</t>
  </si>
  <si>
    <t>熊本　祐滉</t>
  </si>
  <si>
    <t>佐古田　正美</t>
  </si>
  <si>
    <t>澤井　美智子</t>
  </si>
  <si>
    <t>竹園　憲二</t>
  </si>
  <si>
    <t>田中　光一</t>
  </si>
  <si>
    <t>堂脇　武</t>
  </si>
  <si>
    <t>西村　寛子</t>
  </si>
  <si>
    <t>中内　基</t>
  </si>
  <si>
    <t>波多野　守一</t>
  </si>
  <si>
    <t>藤井　隆</t>
  </si>
  <si>
    <t>加藤主事</t>
  </si>
  <si>
    <t>×：欠席（正会員）　</t>
  </si>
  <si>
    <t>○：出席（正会員）　(◎：同一日開催の重複事業に両方出席)　　</t>
  </si>
  <si>
    <t>←</t>
  </si>
  <si>
    <t>→</t>
  </si>
  <si>
    <t>第一回役員会</t>
  </si>
  <si>
    <t>第二回役員会</t>
  </si>
  <si>
    <t>○</t>
  </si>
  <si>
    <t>※</t>
  </si>
  <si>
    <t>ＣＳ事業　夏祭り</t>
  </si>
  <si>
    <t>国際協力募金</t>
  </si>
  <si>
    <t>第２例会　リトセン秋祭り</t>
  </si>
  <si>
    <t>第２例会　オータムフェスタ</t>
  </si>
  <si>
    <t>第２例会　クリスマス例会</t>
  </si>
  <si>
    <t>第１例会　定時総会</t>
  </si>
  <si>
    <t>第2例会　納涼例会</t>
  </si>
  <si>
    <t>伊神　康喜</t>
  </si>
  <si>
    <t>石田　有美</t>
  </si>
  <si>
    <t>石飛　智憲</t>
  </si>
  <si>
    <t>井上　晴雄</t>
  </si>
  <si>
    <t>加藤　大典</t>
  </si>
  <si>
    <t>小西　一範</t>
  </si>
  <si>
    <t>林　海象</t>
  </si>
  <si>
    <t>森川　央</t>
  </si>
  <si>
    <t>山田維久仁</t>
  </si>
  <si>
    <t>太田　真豪</t>
  </si>
  <si>
    <t>×</t>
  </si>
  <si>
    <t>○</t>
  </si>
  <si>
    <t>サバエ開設ワーク</t>
  </si>
  <si>
    <t>→</t>
  </si>
  <si>
    <t>※</t>
  </si>
  <si>
    <t>第１例会　海水浴</t>
  </si>
  <si>
    <t>Yサ　リトセン緊急ワーク</t>
  </si>
  <si>
    <t>EMCハッピーアワー</t>
  </si>
  <si>
    <t>M</t>
  </si>
  <si>
    <t>第１例会　京都部部会</t>
  </si>
  <si>
    <t>第三回役員会</t>
  </si>
  <si>
    <t>オリエンテーション</t>
  </si>
  <si>
    <t>第１例会　SHOW TIME</t>
  </si>
  <si>
    <t>第四回役員会</t>
  </si>
  <si>
    <t>DBC締結</t>
  </si>
  <si>
    <t>チャリティートーチウォーク</t>
  </si>
  <si>
    <t>ウイング25周年</t>
  </si>
  <si>
    <t>ハッピーアワー</t>
  </si>
  <si>
    <t>←</t>
  </si>
  <si>
    <t>CS春日野園保育祭り</t>
  </si>
  <si>
    <t>第五回役員会</t>
  </si>
  <si>
    <t>第六回役員会</t>
  </si>
  <si>
    <t>18</t>
  </si>
  <si>
    <t>21</t>
  </si>
  <si>
    <t>24</t>
  </si>
  <si>
    <t>22</t>
  </si>
  <si>
    <t>16</t>
  </si>
  <si>
    <t>17</t>
  </si>
  <si>
    <t>【第3期上半期出席記録　　2012年7月～12月】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</si>
</sst>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;&quot;&quot;;##"/>
    <numFmt numFmtId="177" formatCode="#,##0.0"/>
    <numFmt numFmtId="178" formatCode="0.0_ "/>
    <numFmt numFmtId="179" formatCode="#,##0.0_ "/>
    <numFmt numFmtId="180" formatCode="0_ "/>
    <numFmt numFmtId="181" formatCode="##;&quot;&quot;;&quot;&quot;"/>
  </numFmts>
  <fonts count="44">
    <font>
      <sz val="10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>
        <color indexed="63"/>
      </top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 vertical="top" textRotation="255"/>
    </xf>
    <xf numFmtId="0" fontId="7" fillId="0" borderId="20" xfId="0" applyFont="1" applyBorder="1" applyAlignment="1">
      <alignment horizontal="center" vertical="top" textRotation="255"/>
    </xf>
    <xf numFmtId="0" fontId="7" fillId="0" borderId="21" xfId="0" applyFont="1" applyBorder="1" applyAlignment="1">
      <alignment horizontal="center" vertical="top" textRotation="255"/>
    </xf>
    <xf numFmtId="0" fontId="6" fillId="0" borderId="21" xfId="0" applyFont="1" applyBorder="1" applyAlignment="1">
      <alignment horizontal="center" vertical="top" textRotation="255"/>
    </xf>
    <xf numFmtId="0" fontId="6" fillId="0" borderId="0" xfId="0" applyFont="1" applyAlignment="1">
      <alignment vertical="top" textRotation="255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7" fillId="0" borderId="30" xfId="0" applyNumberFormat="1" applyFont="1" applyBorder="1" applyAlignment="1">
      <alignment/>
    </xf>
    <xf numFmtId="0" fontId="7" fillId="0" borderId="31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3" xfId="0" applyNumberFormat="1" applyFont="1" applyBorder="1" applyAlignment="1">
      <alignment horizontal="center"/>
    </xf>
    <xf numFmtId="9" fontId="7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38" xfId="0" applyFont="1" applyBorder="1" applyAlignment="1">
      <alignment vertical="top" textRotation="255"/>
    </xf>
    <xf numFmtId="0" fontId="7" fillId="0" borderId="37" xfId="0" applyFont="1" applyBorder="1" applyAlignment="1">
      <alignment/>
    </xf>
    <xf numFmtId="0" fontId="7" fillId="0" borderId="37" xfId="0" applyFont="1" applyBorder="1" applyAlignment="1" applyProtection="1">
      <alignment/>
      <protection locked="0"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 vertical="top" textRotation="255"/>
    </xf>
    <xf numFmtId="49" fontId="6" fillId="0" borderId="25" xfId="0" applyNumberFormat="1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 vertical="top" textRotation="255"/>
    </xf>
    <xf numFmtId="0" fontId="7" fillId="0" borderId="52" xfId="0" applyFont="1" applyBorder="1" applyAlignment="1">
      <alignment horizontal="center" vertical="top" textRotation="255"/>
    </xf>
    <xf numFmtId="181" fontId="7" fillId="0" borderId="53" xfId="0" applyNumberFormat="1" applyFont="1" applyBorder="1" applyAlignment="1">
      <alignment horizontal="center"/>
    </xf>
    <xf numFmtId="0" fontId="7" fillId="0" borderId="54" xfId="0" applyNumberFormat="1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49" fontId="6" fillId="0" borderId="59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7" fillId="0" borderId="61" xfId="0" applyFont="1" applyBorder="1" applyAlignment="1">
      <alignment horizontal="center" vertical="top" textRotation="255"/>
    </xf>
    <xf numFmtId="49" fontId="6" fillId="0" borderId="62" xfId="0" applyNumberFormat="1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7" fillId="0" borderId="65" xfId="0" applyFont="1" applyBorder="1" applyAlignment="1">
      <alignment vertical="top" textRotation="255"/>
    </xf>
    <xf numFmtId="0" fontId="7" fillId="0" borderId="64" xfId="0" applyFont="1" applyBorder="1" applyAlignment="1">
      <alignment/>
    </xf>
    <xf numFmtId="0" fontId="7" fillId="0" borderId="64" xfId="0" applyFont="1" applyBorder="1" applyAlignment="1" applyProtection="1">
      <alignment/>
      <protection locked="0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181" fontId="7" fillId="0" borderId="53" xfId="0" applyNumberFormat="1" applyFont="1" applyFill="1" applyBorder="1" applyAlignment="1">
      <alignment horizontal="center"/>
    </xf>
    <xf numFmtId="0" fontId="7" fillId="0" borderId="69" xfId="0" applyNumberFormat="1" applyFont="1" applyFill="1" applyBorder="1" applyAlignment="1">
      <alignment horizontal="center"/>
    </xf>
    <xf numFmtId="9" fontId="7" fillId="0" borderId="23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9" fontId="7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49" fontId="6" fillId="0" borderId="60" xfId="0" applyNumberFormat="1" applyFont="1" applyFill="1" applyBorder="1" applyAlignment="1">
      <alignment horizontal="center"/>
    </xf>
    <xf numFmtId="49" fontId="6" fillId="0" borderId="62" xfId="0" applyNumberFormat="1" applyFont="1" applyFill="1" applyBorder="1" applyAlignment="1">
      <alignment horizontal="center"/>
    </xf>
    <xf numFmtId="49" fontId="6" fillId="0" borderId="59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/>
    </xf>
    <xf numFmtId="9" fontId="7" fillId="0" borderId="33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9" fontId="7" fillId="0" borderId="54" xfId="0" applyNumberFormat="1" applyFont="1" applyFill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9" fontId="7" fillId="0" borderId="73" xfId="0" applyNumberFormat="1" applyFont="1" applyBorder="1" applyAlignment="1">
      <alignment horizontal="center"/>
    </xf>
    <xf numFmtId="9" fontId="7" fillId="0" borderId="22" xfId="0" applyNumberFormat="1" applyFont="1" applyBorder="1" applyAlignment="1">
      <alignment horizontal="center"/>
    </xf>
    <xf numFmtId="9" fontId="7" fillId="0" borderId="6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49" fontId="7" fillId="0" borderId="60" xfId="0" applyNumberFormat="1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7" fillId="0" borderId="63" xfId="0" applyFont="1" applyBorder="1" applyAlignment="1">
      <alignment/>
    </xf>
    <xf numFmtId="181" fontId="7" fillId="0" borderId="78" xfId="0" applyNumberFormat="1" applyFont="1" applyBorder="1" applyAlignment="1">
      <alignment horizontal="center"/>
    </xf>
    <xf numFmtId="0" fontId="7" fillId="0" borderId="79" xfId="0" applyNumberFormat="1" applyFont="1" applyBorder="1" applyAlignment="1">
      <alignment horizontal="center"/>
    </xf>
    <xf numFmtId="9" fontId="7" fillId="0" borderId="21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52" xfId="0" applyNumberFormat="1" applyFont="1" applyBorder="1" applyAlignment="1">
      <alignment horizontal="center"/>
    </xf>
    <xf numFmtId="0" fontId="7" fillId="0" borderId="80" xfId="0" applyNumberFormat="1" applyFont="1" applyFill="1" applyBorder="1" applyAlignment="1">
      <alignment horizontal="center"/>
    </xf>
    <xf numFmtId="9" fontId="7" fillId="0" borderId="75" xfId="0" applyNumberFormat="1" applyFont="1" applyFill="1" applyBorder="1" applyAlignment="1">
      <alignment horizontal="center"/>
    </xf>
    <xf numFmtId="0" fontId="7" fillId="0" borderId="81" xfId="0" applyFont="1" applyBorder="1" applyAlignment="1">
      <alignment/>
    </xf>
    <xf numFmtId="49" fontId="6" fillId="0" borderId="7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82" xfId="0" applyFont="1" applyBorder="1" applyAlignment="1">
      <alignment/>
    </xf>
    <xf numFmtId="49" fontId="6" fillId="0" borderId="83" xfId="0" applyNumberFormat="1" applyFont="1" applyFill="1" applyBorder="1" applyAlignment="1">
      <alignment horizontal="center"/>
    </xf>
    <xf numFmtId="49" fontId="6" fillId="0" borderId="84" xfId="0" applyNumberFormat="1" applyFont="1" applyFill="1" applyBorder="1" applyAlignment="1">
      <alignment horizontal="center"/>
    </xf>
    <xf numFmtId="9" fontId="6" fillId="0" borderId="85" xfId="42" applyFont="1" applyFill="1" applyBorder="1" applyAlignment="1">
      <alignment horizontal="center"/>
    </xf>
    <xf numFmtId="49" fontId="6" fillId="0" borderId="86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87" xfId="0" applyNumberFormat="1" applyFont="1" applyFill="1" applyBorder="1" applyAlignment="1">
      <alignment horizontal="center"/>
    </xf>
    <xf numFmtId="49" fontId="6" fillId="0" borderId="88" xfId="0" applyNumberFormat="1" applyFont="1" applyFill="1" applyBorder="1" applyAlignment="1">
      <alignment horizontal="center"/>
    </xf>
    <xf numFmtId="49" fontId="6" fillId="0" borderId="89" xfId="0" applyNumberFormat="1" applyFont="1" applyFill="1" applyBorder="1" applyAlignment="1">
      <alignment horizontal="center"/>
    </xf>
    <xf numFmtId="0" fontId="0" fillId="0" borderId="90" xfId="0" applyNumberFormat="1" applyFill="1" applyBorder="1" applyAlignment="1">
      <alignment horizontal="left"/>
    </xf>
    <xf numFmtId="0" fontId="0" fillId="0" borderId="91" xfId="0" applyNumberFormat="1" applyFill="1" applyBorder="1" applyAlignment="1">
      <alignment horizontal="left"/>
    </xf>
    <xf numFmtId="0" fontId="0" fillId="0" borderId="60" xfId="0" applyNumberFormat="1" applyFill="1" applyBorder="1" applyAlignment="1">
      <alignment horizontal="left"/>
    </xf>
    <xf numFmtId="181" fontId="7" fillId="0" borderId="92" xfId="0" applyNumberFormat="1" applyFont="1" applyFill="1" applyBorder="1" applyAlignment="1">
      <alignment horizontal="center"/>
    </xf>
    <xf numFmtId="0" fontId="7" fillId="0" borderId="75" xfId="0" applyNumberFormat="1" applyFont="1" applyFill="1" applyBorder="1" applyAlignment="1">
      <alignment horizontal="center"/>
    </xf>
    <xf numFmtId="9" fontId="7" fillId="0" borderId="76" xfId="0" applyNumberFormat="1" applyFont="1" applyFill="1" applyBorder="1" applyAlignment="1">
      <alignment horizontal="center"/>
    </xf>
    <xf numFmtId="49" fontId="6" fillId="0" borderId="93" xfId="0" applyNumberFormat="1" applyFont="1" applyBorder="1" applyAlignment="1">
      <alignment horizontal="center"/>
    </xf>
    <xf numFmtId="0" fontId="9" fillId="0" borderId="94" xfId="61" applyNumberFormat="1" applyBorder="1" applyAlignment="1">
      <alignment horizontal="center"/>
      <protection/>
    </xf>
    <xf numFmtId="0" fontId="6" fillId="0" borderId="95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94" xfId="61" applyFont="1" applyBorder="1" applyAlignment="1">
      <alignment horizontal="center" vertical="center"/>
      <protection/>
    </xf>
    <xf numFmtId="0" fontId="7" fillId="0" borderId="95" xfId="61" applyFont="1" applyBorder="1" applyAlignment="1">
      <alignment horizontal="center" vertical="center"/>
      <protection/>
    </xf>
    <xf numFmtId="0" fontId="7" fillId="0" borderId="94" xfId="61" applyNumberFormat="1" applyFont="1" applyBorder="1" applyAlignment="1">
      <alignment horizontal="center" vertical="center"/>
      <protection/>
    </xf>
    <xf numFmtId="0" fontId="7" fillId="0" borderId="96" xfId="61" applyNumberFormat="1" applyFont="1" applyBorder="1" applyAlignment="1">
      <alignment horizontal="center"/>
      <protection/>
    </xf>
    <xf numFmtId="0" fontId="7" fillId="0" borderId="94" xfId="61" applyNumberFormat="1" applyFont="1" applyBorder="1" applyAlignment="1">
      <alignment horizontal="center"/>
      <protection/>
    </xf>
    <xf numFmtId="0" fontId="7" fillId="0" borderId="0" xfId="61" applyFont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94" xfId="61" applyFont="1" applyBorder="1" applyAlignment="1">
      <alignment horizontal="center" vertical="center"/>
      <protection/>
    </xf>
    <xf numFmtId="0" fontId="6" fillId="0" borderId="94" xfId="61" applyNumberFormat="1" applyFont="1" applyBorder="1" applyAlignment="1">
      <alignment horizontal="center" vertical="center"/>
      <protection/>
    </xf>
    <xf numFmtId="0" fontId="6" fillId="0" borderId="96" xfId="61" applyNumberFormat="1" applyFont="1" applyBorder="1" applyAlignment="1">
      <alignment horizontal="center"/>
      <protection/>
    </xf>
    <xf numFmtId="0" fontId="6" fillId="0" borderId="94" xfId="61" applyNumberFormat="1" applyFont="1" applyBorder="1" applyAlignment="1">
      <alignment horizontal="center"/>
      <protection/>
    </xf>
    <xf numFmtId="0" fontId="6" fillId="0" borderId="0" xfId="61" applyFont="1" applyAlignment="1">
      <alignment horizontal="center" vertical="center"/>
      <protection/>
    </xf>
    <xf numFmtId="49" fontId="6" fillId="0" borderId="16" xfId="0" applyNumberFormat="1" applyFont="1" applyFill="1" applyBorder="1" applyAlignment="1">
      <alignment horizontal="center"/>
    </xf>
    <xf numFmtId="49" fontId="6" fillId="0" borderId="93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9" fontId="7" fillId="0" borderId="73" xfId="0" applyNumberFormat="1" applyFont="1" applyBorder="1" applyAlignment="1">
      <alignment horizontal="center"/>
    </xf>
    <xf numFmtId="9" fontId="7" fillId="0" borderId="22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99" xfId="0" applyFont="1" applyBorder="1" applyAlignment="1">
      <alignment horizontal="center"/>
    </xf>
    <xf numFmtId="0" fontId="7" fillId="0" borderId="100" xfId="0" applyFont="1" applyBorder="1" applyAlignment="1">
      <alignment horizontal="center"/>
    </xf>
    <xf numFmtId="0" fontId="7" fillId="0" borderId="10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0</xdr:row>
      <xdr:rowOff>180975</xdr:rowOff>
    </xdr:from>
    <xdr:to>
      <xdr:col>38</xdr:col>
      <xdr:colOff>0</xdr:colOff>
      <xdr:row>37</xdr:row>
      <xdr:rowOff>9525</xdr:rowOff>
    </xdr:to>
    <xdr:sp>
      <xdr:nvSpPr>
        <xdr:cNvPr id="1" name="Line 31"/>
        <xdr:cNvSpPr>
          <a:spLocks/>
        </xdr:cNvSpPr>
      </xdr:nvSpPr>
      <xdr:spPr>
        <a:xfrm>
          <a:off x="12696825" y="180975"/>
          <a:ext cx="0" cy="7381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0"/>
  <sheetViews>
    <sheetView tabSelected="1" zoomScale="110" zoomScaleNormal="110" zoomScalePageLayoutView="0" workbookViewId="0" topLeftCell="A2">
      <pane ySplit="3" topLeftCell="A5" activePane="bottomLeft" state="frozen"/>
      <selection pane="topLeft" activeCell="A2" sqref="A2"/>
      <selection pane="bottomLeft" activeCell="C40" sqref="C40"/>
    </sheetView>
  </sheetViews>
  <sheetFormatPr defaultColWidth="8.75390625" defaultRowHeight="12.75"/>
  <cols>
    <col min="1" max="1" width="13.875" style="4" customWidth="1"/>
    <col min="2" max="2" width="4.25390625" style="4" customWidth="1"/>
    <col min="3" max="3" width="4.125" style="7" customWidth="1"/>
    <col min="4" max="15" width="4.25390625" style="7" customWidth="1"/>
    <col min="16" max="16" width="5.00390625" style="7" customWidth="1"/>
    <col min="17" max="17" width="4.25390625" style="7" customWidth="1"/>
    <col min="18" max="18" width="5.00390625" style="7" customWidth="1"/>
    <col min="19" max="36" width="3.625" style="7" customWidth="1"/>
    <col min="37" max="37" width="3.25390625" style="7" hidden="1" customWidth="1"/>
    <col min="38" max="38" width="13.875" style="4" customWidth="1"/>
    <col min="39" max="39" width="8.75390625" style="4" hidden="1" customWidth="1"/>
    <col min="40" max="16384" width="8.75390625" style="4" customWidth="1"/>
  </cols>
  <sheetData>
    <row r="1" spans="1:38" ht="15" thickBot="1">
      <c r="A1" s="154" t="s">
        <v>98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6"/>
    </row>
    <row r="2" spans="1:38" ht="15" thickBot="1">
      <c r="A2" s="5"/>
      <c r="B2" s="157" t="s">
        <v>2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  <c r="N2" s="1"/>
      <c r="O2" s="2"/>
      <c r="P2" s="2"/>
      <c r="Q2" s="2"/>
      <c r="R2" s="3"/>
      <c r="S2" s="157" t="s">
        <v>3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5"/>
    </row>
    <row r="3" spans="1:38" s="7" customFormat="1" ht="12">
      <c r="A3" s="43" t="s">
        <v>10</v>
      </c>
      <c r="B3" s="160">
        <v>7</v>
      </c>
      <c r="C3" s="161"/>
      <c r="D3" s="162">
        <v>8</v>
      </c>
      <c r="E3" s="162"/>
      <c r="F3" s="162">
        <v>9</v>
      </c>
      <c r="G3" s="162"/>
      <c r="H3" s="162">
        <v>10</v>
      </c>
      <c r="I3" s="162"/>
      <c r="J3" s="162">
        <v>11</v>
      </c>
      <c r="K3" s="162"/>
      <c r="L3" s="162">
        <v>12</v>
      </c>
      <c r="M3" s="163"/>
      <c r="N3" s="58"/>
      <c r="O3" s="53"/>
      <c r="P3" s="53"/>
      <c r="Q3" s="53"/>
      <c r="R3" s="59"/>
      <c r="S3" s="66">
        <v>7</v>
      </c>
      <c r="T3" s="44">
        <v>7</v>
      </c>
      <c r="U3" s="44">
        <v>8</v>
      </c>
      <c r="V3" s="44">
        <v>8</v>
      </c>
      <c r="W3" s="44">
        <v>8</v>
      </c>
      <c r="X3" s="44">
        <v>8</v>
      </c>
      <c r="Y3" s="44">
        <v>9</v>
      </c>
      <c r="Z3" s="44">
        <v>9</v>
      </c>
      <c r="AA3" s="44">
        <v>9</v>
      </c>
      <c r="AB3" s="44">
        <v>10</v>
      </c>
      <c r="AC3" s="44">
        <v>10</v>
      </c>
      <c r="AD3" s="44">
        <v>10</v>
      </c>
      <c r="AE3" s="44">
        <v>10</v>
      </c>
      <c r="AF3" s="44">
        <v>10</v>
      </c>
      <c r="AG3" s="54">
        <v>11</v>
      </c>
      <c r="AH3" s="54">
        <v>11</v>
      </c>
      <c r="AI3" s="54">
        <v>11</v>
      </c>
      <c r="AJ3" s="67">
        <v>12</v>
      </c>
      <c r="AK3" s="27"/>
      <c r="AL3" s="76" t="s">
        <v>10</v>
      </c>
    </row>
    <row r="4" spans="1:38" s="7" customFormat="1" ht="12">
      <c r="A4" s="45" t="s">
        <v>11</v>
      </c>
      <c r="B4" s="8">
        <v>12</v>
      </c>
      <c r="C4" s="9">
        <v>26</v>
      </c>
      <c r="D4" s="9">
        <v>3.4</v>
      </c>
      <c r="E4" s="9">
        <v>23</v>
      </c>
      <c r="F4" s="9">
        <v>9</v>
      </c>
      <c r="G4" s="9">
        <v>27</v>
      </c>
      <c r="H4" s="9">
        <v>13</v>
      </c>
      <c r="I4" s="9">
        <v>22</v>
      </c>
      <c r="J4" s="9">
        <v>8</v>
      </c>
      <c r="K4" s="9">
        <v>25</v>
      </c>
      <c r="L4" s="9">
        <v>13</v>
      </c>
      <c r="M4" s="55">
        <v>21</v>
      </c>
      <c r="N4" s="60"/>
      <c r="O4" s="10"/>
      <c r="P4" s="10"/>
      <c r="Q4" s="10"/>
      <c r="R4" s="61"/>
      <c r="S4" s="68">
        <v>8</v>
      </c>
      <c r="T4" s="11">
        <v>19</v>
      </c>
      <c r="U4" s="11">
        <v>9</v>
      </c>
      <c r="V4" s="11">
        <v>19</v>
      </c>
      <c r="W4" s="11">
        <v>25</v>
      </c>
      <c r="X4" s="11">
        <v>29</v>
      </c>
      <c r="Y4" s="11">
        <v>12</v>
      </c>
      <c r="Z4" s="11">
        <v>18</v>
      </c>
      <c r="AA4" s="11">
        <v>20</v>
      </c>
      <c r="AB4" s="11">
        <v>18</v>
      </c>
      <c r="AC4" s="11">
        <v>20</v>
      </c>
      <c r="AD4" s="11">
        <v>21</v>
      </c>
      <c r="AE4" s="11">
        <v>28</v>
      </c>
      <c r="AF4" s="11">
        <v>30</v>
      </c>
      <c r="AG4" s="12">
        <v>4</v>
      </c>
      <c r="AH4" s="12">
        <v>10</v>
      </c>
      <c r="AI4" s="12">
        <v>15</v>
      </c>
      <c r="AJ4" s="69">
        <v>18</v>
      </c>
      <c r="AK4" s="73"/>
      <c r="AL4" s="77" t="s">
        <v>11</v>
      </c>
    </row>
    <row r="5" spans="1:38" s="17" customFormat="1" ht="161.25" customHeight="1" thickBot="1">
      <c r="A5" s="46"/>
      <c r="B5" s="13" t="s">
        <v>58</v>
      </c>
      <c r="C5" s="14" t="s">
        <v>59</v>
      </c>
      <c r="D5" s="14" t="s">
        <v>75</v>
      </c>
      <c r="E5" s="14" t="s">
        <v>27</v>
      </c>
      <c r="F5" s="14" t="s">
        <v>79</v>
      </c>
      <c r="G5" s="14" t="s">
        <v>27</v>
      </c>
      <c r="H5" s="14" t="s">
        <v>82</v>
      </c>
      <c r="I5" s="14" t="s">
        <v>55</v>
      </c>
      <c r="J5" s="14" t="s">
        <v>28</v>
      </c>
      <c r="K5" s="14" t="s">
        <v>56</v>
      </c>
      <c r="L5" s="14" t="s">
        <v>28</v>
      </c>
      <c r="M5" s="56" t="s">
        <v>57</v>
      </c>
      <c r="N5" s="62" t="s">
        <v>12</v>
      </c>
      <c r="O5" s="15" t="s">
        <v>13</v>
      </c>
      <c r="P5" s="15" t="s">
        <v>19</v>
      </c>
      <c r="Q5" s="15" t="s">
        <v>14</v>
      </c>
      <c r="R5" s="63" t="s">
        <v>20</v>
      </c>
      <c r="S5" s="15" t="s">
        <v>72</v>
      </c>
      <c r="T5" s="15" t="s">
        <v>49</v>
      </c>
      <c r="U5" s="15" t="s">
        <v>50</v>
      </c>
      <c r="V5" s="15" t="s">
        <v>76</v>
      </c>
      <c r="W5" s="15" t="s">
        <v>53</v>
      </c>
      <c r="X5" s="15" t="s">
        <v>77</v>
      </c>
      <c r="Y5" s="16" t="s">
        <v>81</v>
      </c>
      <c r="Z5" s="16" t="s">
        <v>81</v>
      </c>
      <c r="AA5" s="15" t="s">
        <v>80</v>
      </c>
      <c r="AB5" s="16" t="s">
        <v>83</v>
      </c>
      <c r="AC5" s="15" t="s">
        <v>84</v>
      </c>
      <c r="AD5" s="15" t="s">
        <v>85</v>
      </c>
      <c r="AE5" s="15" t="s">
        <v>86</v>
      </c>
      <c r="AF5" s="15" t="s">
        <v>87</v>
      </c>
      <c r="AG5" s="15" t="s">
        <v>54</v>
      </c>
      <c r="AH5" s="15" t="s">
        <v>89</v>
      </c>
      <c r="AI5" s="15" t="s">
        <v>90</v>
      </c>
      <c r="AJ5" s="63" t="s">
        <v>91</v>
      </c>
      <c r="AK5" s="74"/>
      <c r="AL5" s="78"/>
    </row>
    <row r="6" spans="1:38" s="120" customFormat="1" ht="13.5" thickBot="1" thickTop="1">
      <c r="A6" s="146" t="s">
        <v>60</v>
      </c>
      <c r="B6" s="21" t="s">
        <v>70</v>
      </c>
      <c r="C6" s="21" t="s">
        <v>71</v>
      </c>
      <c r="D6" s="21" t="s">
        <v>78</v>
      </c>
      <c r="E6" s="21" t="s">
        <v>71</v>
      </c>
      <c r="F6" s="21" t="s">
        <v>71</v>
      </c>
      <c r="G6" s="21" t="s">
        <v>71</v>
      </c>
      <c r="H6" s="21" t="s">
        <v>78</v>
      </c>
      <c r="I6" s="21" t="s">
        <v>71</v>
      </c>
      <c r="J6" s="21" t="s">
        <v>71</v>
      </c>
      <c r="K6" s="21" t="s">
        <v>70</v>
      </c>
      <c r="L6" s="21" t="s">
        <v>71</v>
      </c>
      <c r="M6" s="21" t="s">
        <v>71</v>
      </c>
      <c r="N6" s="84">
        <v>12</v>
      </c>
      <c r="O6" s="85">
        <f>COUNTIF(B6:M6,"○")</f>
        <v>8</v>
      </c>
      <c r="P6" s="86">
        <f>O6/N6</f>
        <v>0.6666666666666666</v>
      </c>
      <c r="Q6" s="87">
        <v>10</v>
      </c>
      <c r="R6" s="124">
        <f>Q6/N6</f>
        <v>0.8333333333333334</v>
      </c>
      <c r="S6" s="125" t="s">
        <v>70</v>
      </c>
      <c r="T6" s="20" t="s">
        <v>52</v>
      </c>
      <c r="U6" s="19" t="s">
        <v>74</v>
      </c>
      <c r="V6" s="19" t="s">
        <v>70</v>
      </c>
      <c r="W6" s="19" t="s">
        <v>70</v>
      </c>
      <c r="X6" s="19" t="s">
        <v>71</v>
      </c>
      <c r="Y6" s="19" t="s">
        <v>70</v>
      </c>
      <c r="Z6" s="19" t="s">
        <v>71</v>
      </c>
      <c r="AA6" s="19" t="s">
        <v>74</v>
      </c>
      <c r="AB6" s="19" t="s">
        <v>74</v>
      </c>
      <c r="AC6" s="19" t="s">
        <v>70</v>
      </c>
      <c r="AD6" s="19" t="s">
        <v>70</v>
      </c>
      <c r="AE6" s="19" t="s">
        <v>70</v>
      </c>
      <c r="AF6" s="19" t="s">
        <v>71</v>
      </c>
      <c r="AG6" s="19" t="s">
        <v>70</v>
      </c>
      <c r="AH6" s="19" t="s">
        <v>70</v>
      </c>
      <c r="AI6" s="19" t="s">
        <v>74</v>
      </c>
      <c r="AJ6" s="126" t="s">
        <v>74</v>
      </c>
      <c r="AK6" s="127"/>
      <c r="AL6" s="139" t="s">
        <v>60</v>
      </c>
    </row>
    <row r="7" spans="1:38" s="120" customFormat="1" ht="13.5" thickBot="1" thickTop="1">
      <c r="A7" s="147" t="s">
        <v>61</v>
      </c>
      <c r="B7" s="21" t="s">
        <v>51</v>
      </c>
      <c r="C7" s="21" t="s">
        <v>71</v>
      </c>
      <c r="D7" s="21" t="s">
        <v>51</v>
      </c>
      <c r="E7" s="21" t="s">
        <v>51</v>
      </c>
      <c r="F7" s="21" t="s">
        <v>78</v>
      </c>
      <c r="G7" s="21" t="s">
        <v>71</v>
      </c>
      <c r="H7" s="21" t="s">
        <v>71</v>
      </c>
      <c r="I7" s="21" t="s">
        <v>71</v>
      </c>
      <c r="J7" s="21" t="s">
        <v>71</v>
      </c>
      <c r="K7" s="21" t="s">
        <v>70</v>
      </c>
      <c r="L7" s="21" t="s">
        <v>71</v>
      </c>
      <c r="M7" s="21" t="s">
        <v>71</v>
      </c>
      <c r="N7" s="84">
        <v>12</v>
      </c>
      <c r="O7" s="85">
        <f>COUNTIF(B7:M7,"○")</f>
        <v>10</v>
      </c>
      <c r="P7" s="86">
        <f>O7/N7</f>
        <v>0.8333333333333334</v>
      </c>
      <c r="Q7" s="87">
        <v>11</v>
      </c>
      <c r="R7" s="88">
        <f>Q7/N7</f>
        <v>0.9166666666666666</v>
      </c>
      <c r="S7" s="122" t="s">
        <v>70</v>
      </c>
      <c r="T7" s="20" t="s">
        <v>52</v>
      </c>
      <c r="U7" s="20" t="s">
        <v>74</v>
      </c>
      <c r="V7" s="20" t="s">
        <v>70</v>
      </c>
      <c r="W7" s="20" t="s">
        <v>70</v>
      </c>
      <c r="X7" s="20" t="s">
        <v>70</v>
      </c>
      <c r="Y7" s="20" t="s">
        <v>71</v>
      </c>
      <c r="Z7" s="20" t="s">
        <v>70</v>
      </c>
      <c r="AA7" s="20" t="s">
        <v>74</v>
      </c>
      <c r="AB7" s="20" t="s">
        <v>74</v>
      </c>
      <c r="AC7" s="20" t="s">
        <v>70</v>
      </c>
      <c r="AD7" s="20" t="s">
        <v>70</v>
      </c>
      <c r="AE7" s="20" t="s">
        <v>70</v>
      </c>
      <c r="AF7" s="20" t="s">
        <v>71</v>
      </c>
      <c r="AG7" s="20" t="s">
        <v>70</v>
      </c>
      <c r="AH7" s="20" t="s">
        <v>70</v>
      </c>
      <c r="AI7" s="20" t="s">
        <v>74</v>
      </c>
      <c r="AJ7" s="128" t="s">
        <v>74</v>
      </c>
      <c r="AK7" s="129"/>
      <c r="AL7" s="140" t="s">
        <v>61</v>
      </c>
    </row>
    <row r="8" spans="1:38" s="120" customFormat="1" ht="13.5" thickBot="1" thickTop="1">
      <c r="A8" s="138" t="s">
        <v>62</v>
      </c>
      <c r="B8" s="21" t="s">
        <v>51</v>
      </c>
      <c r="C8" s="21" t="s">
        <v>71</v>
      </c>
      <c r="D8" s="21" t="s">
        <v>51</v>
      </c>
      <c r="E8" s="21" t="s">
        <v>51</v>
      </c>
      <c r="F8" s="21" t="s">
        <v>71</v>
      </c>
      <c r="G8" s="21" t="s">
        <v>71</v>
      </c>
      <c r="H8" s="21" t="s">
        <v>78</v>
      </c>
      <c r="I8" s="21" t="s">
        <v>71</v>
      </c>
      <c r="J8" s="21" t="s">
        <v>71</v>
      </c>
      <c r="K8" s="21" t="s">
        <v>71</v>
      </c>
      <c r="L8" s="21" t="s">
        <v>71</v>
      </c>
      <c r="M8" s="21" t="s">
        <v>71</v>
      </c>
      <c r="N8" s="84">
        <v>12</v>
      </c>
      <c r="O8" s="85">
        <f aca="true" t="shared" si="0" ref="O8:O37">COUNTIF(B8:M8,"○")</f>
        <v>11</v>
      </c>
      <c r="P8" s="86">
        <f aca="true" t="shared" si="1" ref="P8:P37">O8/N8</f>
        <v>0.9166666666666666</v>
      </c>
      <c r="Q8" s="87">
        <v>12</v>
      </c>
      <c r="R8" s="88">
        <f aca="true" t="shared" si="2" ref="R8:R31">Q8/N8</f>
        <v>1</v>
      </c>
      <c r="S8" s="122" t="s">
        <v>70</v>
      </c>
      <c r="T8" s="20" t="s">
        <v>70</v>
      </c>
      <c r="U8" s="20" t="s">
        <v>71</v>
      </c>
      <c r="V8" s="20" t="s">
        <v>70</v>
      </c>
      <c r="W8" s="20" t="s">
        <v>71</v>
      </c>
      <c r="X8" s="20" t="s">
        <v>71</v>
      </c>
      <c r="Y8" s="20" t="s">
        <v>71</v>
      </c>
      <c r="Z8" s="20" t="s">
        <v>70</v>
      </c>
      <c r="AA8" s="20" t="s">
        <v>71</v>
      </c>
      <c r="AB8" s="20" t="s">
        <v>71</v>
      </c>
      <c r="AC8" s="20" t="s">
        <v>70</v>
      </c>
      <c r="AD8" s="20" t="s">
        <v>70</v>
      </c>
      <c r="AE8" s="20" t="s">
        <v>70</v>
      </c>
      <c r="AF8" s="21" t="s">
        <v>71</v>
      </c>
      <c r="AG8" s="21" t="s">
        <v>70</v>
      </c>
      <c r="AH8" s="21" t="s">
        <v>71</v>
      </c>
      <c r="AI8" s="21" t="s">
        <v>71</v>
      </c>
      <c r="AJ8" s="90" t="s">
        <v>71</v>
      </c>
      <c r="AK8" s="129"/>
      <c r="AL8" s="141" t="s">
        <v>62</v>
      </c>
    </row>
    <row r="9" spans="1:38" s="120" customFormat="1" ht="13.5" thickBot="1" thickTop="1">
      <c r="A9" s="138" t="s">
        <v>63</v>
      </c>
      <c r="B9" s="21" t="s">
        <v>71</v>
      </c>
      <c r="C9" s="21" t="s">
        <v>71</v>
      </c>
      <c r="D9" s="21" t="s">
        <v>71</v>
      </c>
      <c r="E9" s="21" t="s">
        <v>71</v>
      </c>
      <c r="F9" s="21" t="s">
        <v>71</v>
      </c>
      <c r="G9" s="21" t="s">
        <v>71</v>
      </c>
      <c r="H9" s="21" t="s">
        <v>71</v>
      </c>
      <c r="I9" s="21" t="s">
        <v>71</v>
      </c>
      <c r="J9" s="21" t="s">
        <v>71</v>
      </c>
      <c r="K9" s="21" t="s">
        <v>71</v>
      </c>
      <c r="L9" s="21" t="s">
        <v>71</v>
      </c>
      <c r="M9" s="21" t="s">
        <v>71</v>
      </c>
      <c r="N9" s="84">
        <v>12</v>
      </c>
      <c r="O9" s="85">
        <f t="shared" si="0"/>
        <v>12</v>
      </c>
      <c r="P9" s="86">
        <f t="shared" si="1"/>
        <v>1</v>
      </c>
      <c r="Q9" s="87">
        <v>12</v>
      </c>
      <c r="R9" s="88">
        <f t="shared" si="2"/>
        <v>1</v>
      </c>
      <c r="S9" s="122" t="s">
        <v>71</v>
      </c>
      <c r="T9" s="20" t="s">
        <v>51</v>
      </c>
      <c r="U9" s="20" t="s">
        <v>71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70</v>
      </c>
      <c r="AE9" s="20" t="s">
        <v>71</v>
      </c>
      <c r="AF9" s="21" t="s">
        <v>71</v>
      </c>
      <c r="AG9" s="21" t="s">
        <v>71</v>
      </c>
      <c r="AH9" s="21" t="s">
        <v>71</v>
      </c>
      <c r="AI9" s="21" t="s">
        <v>71</v>
      </c>
      <c r="AJ9" s="90" t="s">
        <v>71</v>
      </c>
      <c r="AK9" s="91"/>
      <c r="AL9" s="141" t="s">
        <v>63</v>
      </c>
    </row>
    <row r="10" spans="1:38" s="120" customFormat="1" ht="13.5" thickBot="1" thickTop="1">
      <c r="A10" s="148" t="s">
        <v>31</v>
      </c>
      <c r="B10" s="21" t="s">
        <v>51</v>
      </c>
      <c r="C10" s="21" t="s">
        <v>71</v>
      </c>
      <c r="D10" s="21" t="s">
        <v>78</v>
      </c>
      <c r="E10" s="21" t="s">
        <v>51</v>
      </c>
      <c r="F10" s="21" t="s">
        <v>71</v>
      </c>
      <c r="G10" s="21" t="s">
        <v>71</v>
      </c>
      <c r="H10" s="21" t="s">
        <v>71</v>
      </c>
      <c r="I10" s="21" t="s">
        <v>71</v>
      </c>
      <c r="J10" s="21" t="s">
        <v>78</v>
      </c>
      <c r="K10" s="21" t="s">
        <v>71</v>
      </c>
      <c r="L10" s="21" t="s">
        <v>78</v>
      </c>
      <c r="M10" s="21" t="s">
        <v>70</v>
      </c>
      <c r="N10" s="84">
        <v>12</v>
      </c>
      <c r="O10" s="85">
        <f t="shared" si="0"/>
        <v>8</v>
      </c>
      <c r="P10" s="86">
        <f t="shared" si="1"/>
        <v>0.6666666666666666</v>
      </c>
      <c r="Q10" s="87">
        <v>11</v>
      </c>
      <c r="R10" s="88">
        <f t="shared" si="2"/>
        <v>0.9166666666666666</v>
      </c>
      <c r="S10" s="122" t="s">
        <v>71</v>
      </c>
      <c r="T10" s="20" t="s">
        <v>74</v>
      </c>
      <c r="U10" s="20" t="s">
        <v>74</v>
      </c>
      <c r="V10" s="20" t="s">
        <v>70</v>
      </c>
      <c r="W10" s="20" t="s">
        <v>70</v>
      </c>
      <c r="X10" s="20" t="s">
        <v>71</v>
      </c>
      <c r="Y10" s="20" t="s">
        <v>70</v>
      </c>
      <c r="Z10" s="20" t="s">
        <v>71</v>
      </c>
      <c r="AA10" s="20" t="s">
        <v>74</v>
      </c>
      <c r="AB10" s="20" t="s">
        <v>71</v>
      </c>
      <c r="AC10" s="20" t="s">
        <v>70</v>
      </c>
      <c r="AD10" s="20" t="s">
        <v>70</v>
      </c>
      <c r="AE10" s="20" t="s">
        <v>70</v>
      </c>
      <c r="AF10" s="21" t="s">
        <v>71</v>
      </c>
      <c r="AG10" s="21" t="s">
        <v>71</v>
      </c>
      <c r="AH10" s="21" t="s">
        <v>71</v>
      </c>
      <c r="AI10" s="21" t="s">
        <v>74</v>
      </c>
      <c r="AJ10" s="90" t="s">
        <v>74</v>
      </c>
      <c r="AK10" s="91"/>
      <c r="AL10" s="142" t="s">
        <v>31</v>
      </c>
    </row>
    <row r="11" spans="1:38" s="120" customFormat="1" ht="13.5" thickBot="1" thickTop="1">
      <c r="A11" s="149" t="s">
        <v>69</v>
      </c>
      <c r="B11" s="21" t="s">
        <v>70</v>
      </c>
      <c r="C11" s="21" t="s">
        <v>70</v>
      </c>
      <c r="D11" s="21" t="s">
        <v>51</v>
      </c>
      <c r="E11" s="21" t="s">
        <v>78</v>
      </c>
      <c r="F11" s="21" t="s">
        <v>71</v>
      </c>
      <c r="G11" s="21" t="s">
        <v>78</v>
      </c>
      <c r="H11" s="21" t="s">
        <v>47</v>
      </c>
      <c r="I11" s="21" t="s">
        <v>47</v>
      </c>
      <c r="J11" s="21" t="s">
        <v>47</v>
      </c>
      <c r="K11" s="21" t="s">
        <v>47</v>
      </c>
      <c r="L11" s="21" t="s">
        <v>47</v>
      </c>
      <c r="M11" s="21" t="s">
        <v>47</v>
      </c>
      <c r="N11" s="84">
        <v>6</v>
      </c>
      <c r="O11" s="85">
        <f t="shared" si="0"/>
        <v>2</v>
      </c>
      <c r="P11" s="86">
        <f t="shared" si="1"/>
        <v>0.3333333333333333</v>
      </c>
      <c r="Q11" s="87">
        <v>4</v>
      </c>
      <c r="R11" s="88">
        <f t="shared" si="2"/>
        <v>0.6666666666666666</v>
      </c>
      <c r="S11" s="123" t="s">
        <v>70</v>
      </c>
      <c r="T11" s="152" t="s">
        <v>74</v>
      </c>
      <c r="U11" s="153" t="s">
        <v>74</v>
      </c>
      <c r="V11" s="153" t="s">
        <v>70</v>
      </c>
      <c r="W11" s="152" t="s">
        <v>71</v>
      </c>
      <c r="X11" s="152" t="s">
        <v>70</v>
      </c>
      <c r="Y11" s="21" t="s">
        <v>70</v>
      </c>
      <c r="Z11" s="21" t="s">
        <v>70</v>
      </c>
      <c r="AA11" s="20" t="s">
        <v>74</v>
      </c>
      <c r="AB11" s="21" t="s">
        <v>88</v>
      </c>
      <c r="AC11" s="21" t="s">
        <v>88</v>
      </c>
      <c r="AD11" s="21" t="s">
        <v>88</v>
      </c>
      <c r="AE11" s="21" t="s">
        <v>88</v>
      </c>
      <c r="AF11" s="21" t="s">
        <v>88</v>
      </c>
      <c r="AG11" s="21" t="s">
        <v>88</v>
      </c>
      <c r="AH11" s="21" t="s">
        <v>88</v>
      </c>
      <c r="AI11" s="21" t="s">
        <v>88</v>
      </c>
      <c r="AJ11" s="90" t="s">
        <v>88</v>
      </c>
      <c r="AK11" s="91"/>
      <c r="AL11" s="143" t="s">
        <v>69</v>
      </c>
    </row>
    <row r="12" spans="1:38" s="120" customFormat="1" ht="13.5" thickBot="1" thickTop="1">
      <c r="A12" s="149" t="s">
        <v>64</v>
      </c>
      <c r="B12" s="21" t="s">
        <v>48</v>
      </c>
      <c r="C12" s="21" t="s">
        <v>48</v>
      </c>
      <c r="D12" s="21" t="s">
        <v>48</v>
      </c>
      <c r="E12" s="21" t="s">
        <v>48</v>
      </c>
      <c r="F12" s="21" t="s">
        <v>48</v>
      </c>
      <c r="G12" s="21" t="s">
        <v>71</v>
      </c>
      <c r="H12" s="21" t="s">
        <v>70</v>
      </c>
      <c r="I12" s="21" t="s">
        <v>71</v>
      </c>
      <c r="J12" s="21" t="s">
        <v>70</v>
      </c>
      <c r="K12" s="21" t="s">
        <v>70</v>
      </c>
      <c r="L12" s="21" t="s">
        <v>70</v>
      </c>
      <c r="M12" s="21" t="s">
        <v>70</v>
      </c>
      <c r="N12" s="84">
        <v>7</v>
      </c>
      <c r="O12" s="85">
        <f t="shared" si="0"/>
        <v>2</v>
      </c>
      <c r="P12" s="86">
        <f t="shared" si="1"/>
        <v>0.2857142857142857</v>
      </c>
      <c r="Q12" s="87">
        <v>2</v>
      </c>
      <c r="R12" s="88">
        <f t="shared" si="2"/>
        <v>0.2857142857142857</v>
      </c>
      <c r="S12" s="122" t="s">
        <v>73</v>
      </c>
      <c r="T12" s="21" t="s">
        <v>48</v>
      </c>
      <c r="U12" s="21" t="s">
        <v>48</v>
      </c>
      <c r="V12" s="21" t="s">
        <v>48</v>
      </c>
      <c r="W12" s="21" t="s">
        <v>48</v>
      </c>
      <c r="X12" s="21" t="s">
        <v>48</v>
      </c>
      <c r="Y12" s="21" t="s">
        <v>48</v>
      </c>
      <c r="Z12" s="20" t="s">
        <v>73</v>
      </c>
      <c r="AA12" s="20" t="s">
        <v>73</v>
      </c>
      <c r="AB12" s="20" t="s">
        <v>74</v>
      </c>
      <c r="AC12" s="20" t="s">
        <v>70</v>
      </c>
      <c r="AD12" s="20" t="s">
        <v>70</v>
      </c>
      <c r="AE12" s="20" t="s">
        <v>70</v>
      </c>
      <c r="AF12" s="21" t="s">
        <v>70</v>
      </c>
      <c r="AG12" s="21" t="s">
        <v>70</v>
      </c>
      <c r="AH12" s="21" t="s">
        <v>70</v>
      </c>
      <c r="AI12" s="21" t="s">
        <v>74</v>
      </c>
      <c r="AJ12" s="90" t="s">
        <v>74</v>
      </c>
      <c r="AK12" s="91"/>
      <c r="AL12" s="143" t="s">
        <v>64</v>
      </c>
    </row>
    <row r="13" spans="1:38" s="120" customFormat="1" ht="13.5" thickBot="1" thickTop="1">
      <c r="A13" s="150" t="s">
        <v>32</v>
      </c>
      <c r="B13" s="21" t="s">
        <v>71</v>
      </c>
      <c r="C13" s="21" t="s">
        <v>71</v>
      </c>
      <c r="D13" s="21" t="s">
        <v>78</v>
      </c>
      <c r="E13" s="21" t="s">
        <v>71</v>
      </c>
      <c r="F13" s="21" t="s">
        <v>78</v>
      </c>
      <c r="G13" s="21" t="s">
        <v>71</v>
      </c>
      <c r="H13" s="21" t="s">
        <v>71</v>
      </c>
      <c r="I13" s="21" t="s">
        <v>71</v>
      </c>
      <c r="J13" s="21" t="s">
        <v>71</v>
      </c>
      <c r="K13" s="21" t="s">
        <v>71</v>
      </c>
      <c r="L13" s="21" t="s">
        <v>71</v>
      </c>
      <c r="M13" s="21" t="s">
        <v>71</v>
      </c>
      <c r="N13" s="84">
        <v>12</v>
      </c>
      <c r="O13" s="85">
        <f t="shared" si="0"/>
        <v>10</v>
      </c>
      <c r="P13" s="86">
        <f t="shared" si="1"/>
        <v>0.8333333333333334</v>
      </c>
      <c r="Q13" s="87">
        <v>12</v>
      </c>
      <c r="R13" s="88">
        <f t="shared" si="2"/>
        <v>1</v>
      </c>
      <c r="S13" s="122" t="s">
        <v>70</v>
      </c>
      <c r="T13" s="20" t="s">
        <v>51</v>
      </c>
      <c r="U13" s="20" t="s">
        <v>71</v>
      </c>
      <c r="V13" s="20" t="s">
        <v>70</v>
      </c>
      <c r="W13" s="20" t="s">
        <v>71</v>
      </c>
      <c r="X13" s="20" t="s">
        <v>70</v>
      </c>
      <c r="Y13" s="20" t="s">
        <v>70</v>
      </c>
      <c r="Z13" s="20" t="s">
        <v>71</v>
      </c>
      <c r="AA13" s="20" t="s">
        <v>71</v>
      </c>
      <c r="AB13" s="20" t="s">
        <v>71</v>
      </c>
      <c r="AC13" s="20" t="s">
        <v>71</v>
      </c>
      <c r="AD13" s="20" t="s">
        <v>70</v>
      </c>
      <c r="AE13" s="20" t="s">
        <v>70</v>
      </c>
      <c r="AF13" s="21" t="s">
        <v>70</v>
      </c>
      <c r="AG13" s="21" t="s">
        <v>70</v>
      </c>
      <c r="AH13" s="21" t="s">
        <v>70</v>
      </c>
      <c r="AI13" s="21" t="s">
        <v>71</v>
      </c>
      <c r="AJ13" s="90" t="s">
        <v>71</v>
      </c>
      <c r="AK13" s="91"/>
      <c r="AL13" s="144" t="s">
        <v>32</v>
      </c>
    </row>
    <row r="14" spans="1:38" s="120" customFormat="1" ht="13.5" thickBot="1" thickTop="1">
      <c r="A14" s="150" t="s">
        <v>33</v>
      </c>
      <c r="B14" s="21" t="s">
        <v>51</v>
      </c>
      <c r="C14" s="21" t="s">
        <v>71</v>
      </c>
      <c r="D14" s="21" t="s">
        <v>78</v>
      </c>
      <c r="E14" s="21" t="s">
        <v>51</v>
      </c>
      <c r="F14" s="21" t="s">
        <v>71</v>
      </c>
      <c r="G14" s="21" t="s">
        <v>71</v>
      </c>
      <c r="H14" s="21" t="s">
        <v>71</v>
      </c>
      <c r="I14" s="21" t="s">
        <v>71</v>
      </c>
      <c r="J14" s="21" t="s">
        <v>71</v>
      </c>
      <c r="K14" s="21" t="s">
        <v>71</v>
      </c>
      <c r="L14" s="21" t="s">
        <v>71</v>
      </c>
      <c r="M14" s="21" t="s">
        <v>71</v>
      </c>
      <c r="N14" s="84">
        <v>12</v>
      </c>
      <c r="O14" s="85">
        <f t="shared" si="0"/>
        <v>11</v>
      </c>
      <c r="P14" s="86">
        <f t="shared" si="1"/>
        <v>0.9166666666666666</v>
      </c>
      <c r="Q14" s="87">
        <v>12</v>
      </c>
      <c r="R14" s="88">
        <f t="shared" si="2"/>
        <v>1</v>
      </c>
      <c r="S14" s="57" t="s">
        <v>70</v>
      </c>
      <c r="T14" s="20" t="s">
        <v>70</v>
      </c>
      <c r="U14" s="21" t="s">
        <v>71</v>
      </c>
      <c r="V14" s="21" t="s">
        <v>70</v>
      </c>
      <c r="W14" s="20" t="s">
        <v>70</v>
      </c>
      <c r="X14" s="20" t="s">
        <v>71</v>
      </c>
      <c r="Y14" s="21" t="s">
        <v>70</v>
      </c>
      <c r="Z14" s="21" t="s">
        <v>70</v>
      </c>
      <c r="AA14" s="20" t="s">
        <v>71</v>
      </c>
      <c r="AB14" s="21" t="s">
        <v>70</v>
      </c>
      <c r="AC14" s="20" t="s">
        <v>70</v>
      </c>
      <c r="AD14" s="20" t="s">
        <v>70</v>
      </c>
      <c r="AE14" s="21" t="s">
        <v>70</v>
      </c>
      <c r="AF14" s="21" t="s">
        <v>70</v>
      </c>
      <c r="AG14" s="21" t="s">
        <v>70</v>
      </c>
      <c r="AH14" s="93" t="s">
        <v>71</v>
      </c>
      <c r="AI14" s="21" t="s">
        <v>70</v>
      </c>
      <c r="AJ14" s="90" t="s">
        <v>71</v>
      </c>
      <c r="AK14" s="91"/>
      <c r="AL14" s="144" t="s">
        <v>33</v>
      </c>
    </row>
    <row r="15" spans="1:38" s="120" customFormat="1" ht="13.5" thickBot="1" thickTop="1">
      <c r="A15" s="150" t="s">
        <v>34</v>
      </c>
      <c r="B15" s="21" t="s">
        <v>51</v>
      </c>
      <c r="C15" s="21" t="s">
        <v>71</v>
      </c>
      <c r="D15" s="21" t="s">
        <v>78</v>
      </c>
      <c r="E15" s="21" t="s">
        <v>78</v>
      </c>
      <c r="F15" s="21" t="s">
        <v>71</v>
      </c>
      <c r="G15" s="21" t="s">
        <v>71</v>
      </c>
      <c r="H15" s="21" t="s">
        <v>71</v>
      </c>
      <c r="I15" s="21" t="s">
        <v>71</v>
      </c>
      <c r="J15" s="21" t="s">
        <v>71</v>
      </c>
      <c r="K15" s="21" t="s">
        <v>71</v>
      </c>
      <c r="L15" s="21" t="s">
        <v>71</v>
      </c>
      <c r="M15" s="21" t="s">
        <v>71</v>
      </c>
      <c r="N15" s="84">
        <v>12</v>
      </c>
      <c r="O15" s="85">
        <f t="shared" si="0"/>
        <v>10</v>
      </c>
      <c r="P15" s="86">
        <f t="shared" si="1"/>
        <v>0.8333333333333334</v>
      </c>
      <c r="Q15" s="87">
        <v>12</v>
      </c>
      <c r="R15" s="88">
        <f t="shared" si="2"/>
        <v>1</v>
      </c>
      <c r="S15" s="122" t="s">
        <v>70</v>
      </c>
      <c r="T15" s="20" t="s">
        <v>71</v>
      </c>
      <c r="U15" s="20" t="s">
        <v>71</v>
      </c>
      <c r="V15" s="20" t="s">
        <v>70</v>
      </c>
      <c r="W15" s="20" t="s">
        <v>71</v>
      </c>
      <c r="X15" s="20" t="s">
        <v>71</v>
      </c>
      <c r="Y15" s="20" t="s">
        <v>70</v>
      </c>
      <c r="Z15" s="20" t="s">
        <v>70</v>
      </c>
      <c r="AA15" s="20" t="s">
        <v>71</v>
      </c>
      <c r="AB15" s="20" t="s">
        <v>70</v>
      </c>
      <c r="AC15" s="20" t="s">
        <v>71</v>
      </c>
      <c r="AD15" s="20" t="s">
        <v>70</v>
      </c>
      <c r="AE15" s="20" t="s">
        <v>70</v>
      </c>
      <c r="AF15" s="21" t="s">
        <v>70</v>
      </c>
      <c r="AG15" s="21" t="s">
        <v>70</v>
      </c>
      <c r="AH15" s="93" t="s">
        <v>70</v>
      </c>
      <c r="AI15" s="21" t="s">
        <v>70</v>
      </c>
      <c r="AJ15" s="90" t="s">
        <v>71</v>
      </c>
      <c r="AK15" s="91"/>
      <c r="AL15" s="144" t="s">
        <v>34</v>
      </c>
    </row>
    <row r="16" spans="1:38" s="120" customFormat="1" ht="13.5" thickBot="1" thickTop="1">
      <c r="A16" s="151" t="s">
        <v>65</v>
      </c>
      <c r="B16" s="21" t="s">
        <v>48</v>
      </c>
      <c r="C16" s="21" t="s">
        <v>48</v>
      </c>
      <c r="D16" s="21" t="s">
        <v>48</v>
      </c>
      <c r="E16" s="21" t="s">
        <v>48</v>
      </c>
      <c r="F16" s="21" t="s">
        <v>48</v>
      </c>
      <c r="G16" s="21" t="s">
        <v>71</v>
      </c>
      <c r="H16" s="21" t="s">
        <v>71</v>
      </c>
      <c r="I16" s="21" t="s">
        <v>71</v>
      </c>
      <c r="J16" s="21" t="s">
        <v>71</v>
      </c>
      <c r="K16" s="21" t="s">
        <v>70</v>
      </c>
      <c r="L16" s="21" t="s">
        <v>71</v>
      </c>
      <c r="M16" s="21" t="s">
        <v>70</v>
      </c>
      <c r="N16" s="84">
        <v>7</v>
      </c>
      <c r="O16" s="85">
        <f t="shared" si="0"/>
        <v>5</v>
      </c>
      <c r="P16" s="86">
        <f t="shared" si="1"/>
        <v>0.7142857142857143</v>
      </c>
      <c r="Q16" s="87">
        <v>5</v>
      </c>
      <c r="R16" s="88">
        <f t="shared" si="2"/>
        <v>0.7142857142857143</v>
      </c>
      <c r="S16" s="123" t="s">
        <v>73</v>
      </c>
      <c r="T16" s="20" t="s">
        <v>73</v>
      </c>
      <c r="U16" s="20" t="s">
        <v>73</v>
      </c>
      <c r="V16" s="20" t="s">
        <v>73</v>
      </c>
      <c r="W16" s="20" t="s">
        <v>73</v>
      </c>
      <c r="X16" s="20" t="s">
        <v>73</v>
      </c>
      <c r="Y16" s="20" t="s">
        <v>73</v>
      </c>
      <c r="Z16" s="21" t="s">
        <v>73</v>
      </c>
      <c r="AA16" s="21" t="s">
        <v>73</v>
      </c>
      <c r="AB16" s="21" t="s">
        <v>74</v>
      </c>
      <c r="AC16" s="21" t="s">
        <v>70</v>
      </c>
      <c r="AD16" s="20" t="s">
        <v>70</v>
      </c>
      <c r="AE16" s="21" t="s">
        <v>70</v>
      </c>
      <c r="AF16" s="21" t="s">
        <v>70</v>
      </c>
      <c r="AG16" s="21" t="s">
        <v>70</v>
      </c>
      <c r="AH16" s="21" t="s">
        <v>70</v>
      </c>
      <c r="AI16" s="21" t="s">
        <v>74</v>
      </c>
      <c r="AJ16" s="90" t="s">
        <v>74</v>
      </c>
      <c r="AK16" s="91"/>
      <c r="AL16" s="145" t="s">
        <v>65</v>
      </c>
    </row>
    <row r="17" spans="1:38" s="120" customFormat="1" ht="13.5" thickBot="1" thickTop="1">
      <c r="A17" s="150" t="s">
        <v>35</v>
      </c>
      <c r="B17" s="21" t="s">
        <v>71</v>
      </c>
      <c r="C17" s="21" t="s">
        <v>71</v>
      </c>
      <c r="D17" s="21" t="s">
        <v>71</v>
      </c>
      <c r="E17" s="21" t="s">
        <v>71</v>
      </c>
      <c r="F17" s="21" t="s">
        <v>71</v>
      </c>
      <c r="G17" s="21" t="s">
        <v>71</v>
      </c>
      <c r="H17" s="21" t="s">
        <v>71</v>
      </c>
      <c r="I17" s="21" t="s">
        <v>71</v>
      </c>
      <c r="J17" s="21" t="s">
        <v>71</v>
      </c>
      <c r="K17" s="21" t="s">
        <v>71</v>
      </c>
      <c r="L17" s="21" t="s">
        <v>71</v>
      </c>
      <c r="M17" s="21" t="s">
        <v>71</v>
      </c>
      <c r="N17" s="84">
        <v>12</v>
      </c>
      <c r="O17" s="85">
        <f t="shared" si="0"/>
        <v>12</v>
      </c>
      <c r="P17" s="86">
        <f t="shared" si="1"/>
        <v>1</v>
      </c>
      <c r="Q17" s="87">
        <v>12</v>
      </c>
      <c r="R17" s="88">
        <f t="shared" si="2"/>
        <v>1</v>
      </c>
      <c r="S17" s="57" t="s">
        <v>71</v>
      </c>
      <c r="T17" s="20" t="s">
        <v>71</v>
      </c>
      <c r="U17" s="21" t="s">
        <v>71</v>
      </c>
      <c r="V17" s="21" t="s">
        <v>71</v>
      </c>
      <c r="W17" s="20" t="s">
        <v>71</v>
      </c>
      <c r="X17" s="20" t="s">
        <v>71</v>
      </c>
      <c r="Y17" s="21" t="s">
        <v>70</v>
      </c>
      <c r="Z17" s="21" t="s">
        <v>71</v>
      </c>
      <c r="AA17" s="20" t="s">
        <v>71</v>
      </c>
      <c r="AB17" s="21" t="s">
        <v>71</v>
      </c>
      <c r="AC17" s="20" t="s">
        <v>71</v>
      </c>
      <c r="AD17" s="20" t="s">
        <v>70</v>
      </c>
      <c r="AE17" s="21" t="s">
        <v>70</v>
      </c>
      <c r="AF17" s="21" t="s">
        <v>71</v>
      </c>
      <c r="AG17" s="21" t="s">
        <v>71</v>
      </c>
      <c r="AH17" s="21" t="s">
        <v>70</v>
      </c>
      <c r="AI17" s="21" t="s">
        <v>71</v>
      </c>
      <c r="AJ17" s="90" t="s">
        <v>71</v>
      </c>
      <c r="AK17" s="91"/>
      <c r="AL17" s="144" t="s">
        <v>35</v>
      </c>
    </row>
    <row r="18" spans="1:38" s="120" customFormat="1" ht="13.5" thickBot="1" thickTop="1">
      <c r="A18" s="150" t="s">
        <v>36</v>
      </c>
      <c r="B18" s="21" t="s">
        <v>51</v>
      </c>
      <c r="C18" s="21" t="s">
        <v>70</v>
      </c>
      <c r="D18" s="21" t="s">
        <v>78</v>
      </c>
      <c r="E18" s="21" t="s">
        <v>78</v>
      </c>
      <c r="F18" s="21" t="s">
        <v>78</v>
      </c>
      <c r="G18" s="21" t="s">
        <v>71</v>
      </c>
      <c r="H18" s="21" t="s">
        <v>71</v>
      </c>
      <c r="I18" s="21" t="s">
        <v>71</v>
      </c>
      <c r="J18" s="21" t="s">
        <v>71</v>
      </c>
      <c r="K18" s="21" t="s">
        <v>78</v>
      </c>
      <c r="L18" s="21" t="s">
        <v>78</v>
      </c>
      <c r="M18" s="21" t="s">
        <v>71</v>
      </c>
      <c r="N18" s="84">
        <v>12</v>
      </c>
      <c r="O18" s="85">
        <f t="shared" si="0"/>
        <v>6</v>
      </c>
      <c r="P18" s="86">
        <f t="shared" si="1"/>
        <v>0.5</v>
      </c>
      <c r="Q18" s="87">
        <v>11</v>
      </c>
      <c r="R18" s="88">
        <f t="shared" si="2"/>
        <v>0.9166666666666666</v>
      </c>
      <c r="S18" s="123" t="s">
        <v>70</v>
      </c>
      <c r="T18" s="20" t="s">
        <v>51</v>
      </c>
      <c r="U18" s="21" t="s">
        <v>71</v>
      </c>
      <c r="V18" s="21" t="s">
        <v>70</v>
      </c>
      <c r="W18" s="20" t="s">
        <v>71</v>
      </c>
      <c r="X18" s="21" t="s">
        <v>71</v>
      </c>
      <c r="Y18" s="21" t="s">
        <v>71</v>
      </c>
      <c r="Z18" s="21" t="s">
        <v>70</v>
      </c>
      <c r="AA18" s="20" t="s">
        <v>71</v>
      </c>
      <c r="AB18" s="21" t="s">
        <v>70</v>
      </c>
      <c r="AC18" s="20" t="s">
        <v>71</v>
      </c>
      <c r="AD18" s="20" t="s">
        <v>70</v>
      </c>
      <c r="AE18" s="21" t="s">
        <v>70</v>
      </c>
      <c r="AF18" s="21" t="s">
        <v>71</v>
      </c>
      <c r="AG18" s="21" t="s">
        <v>70</v>
      </c>
      <c r="AH18" s="93" t="s">
        <v>71</v>
      </c>
      <c r="AI18" s="21" t="s">
        <v>70</v>
      </c>
      <c r="AJ18" s="90" t="s">
        <v>71</v>
      </c>
      <c r="AK18" s="91"/>
      <c r="AL18" s="144" t="s">
        <v>36</v>
      </c>
    </row>
    <row r="19" spans="1:38" s="120" customFormat="1" ht="13.5" thickBot="1" thickTop="1">
      <c r="A19" s="147" t="s">
        <v>26</v>
      </c>
      <c r="B19" s="21" t="s">
        <v>51</v>
      </c>
      <c r="C19" s="21" t="s">
        <v>71</v>
      </c>
      <c r="D19" s="21" t="s">
        <v>51</v>
      </c>
      <c r="E19" s="21" t="s">
        <v>51</v>
      </c>
      <c r="F19" s="21" t="s">
        <v>71</v>
      </c>
      <c r="G19" s="21" t="s">
        <v>71</v>
      </c>
      <c r="H19" s="21" t="s">
        <v>71</v>
      </c>
      <c r="I19" s="21" t="s">
        <v>78</v>
      </c>
      <c r="J19" s="21" t="s">
        <v>71</v>
      </c>
      <c r="K19" s="21" t="s">
        <v>71</v>
      </c>
      <c r="L19" s="21" t="s">
        <v>71</v>
      </c>
      <c r="M19" s="21" t="s">
        <v>71</v>
      </c>
      <c r="N19" s="84">
        <v>12</v>
      </c>
      <c r="O19" s="85">
        <f t="shared" si="0"/>
        <v>11</v>
      </c>
      <c r="P19" s="86">
        <f t="shared" si="1"/>
        <v>0.9166666666666666</v>
      </c>
      <c r="Q19" s="87">
        <v>12</v>
      </c>
      <c r="R19" s="88">
        <f t="shared" si="2"/>
        <v>1</v>
      </c>
      <c r="S19" s="123" t="s">
        <v>51</v>
      </c>
      <c r="T19" s="20" t="s">
        <v>51</v>
      </c>
      <c r="U19" s="21" t="s">
        <v>71</v>
      </c>
      <c r="V19" s="21" t="s">
        <v>71</v>
      </c>
      <c r="W19" s="20" t="s">
        <v>71</v>
      </c>
      <c r="X19" s="21" t="s">
        <v>71</v>
      </c>
      <c r="Y19" s="21" t="s">
        <v>71</v>
      </c>
      <c r="Z19" s="21" t="s">
        <v>71</v>
      </c>
      <c r="AA19" s="20" t="s">
        <v>71</v>
      </c>
      <c r="AB19" s="21" t="s">
        <v>71</v>
      </c>
      <c r="AC19" s="20" t="s">
        <v>71</v>
      </c>
      <c r="AD19" s="20" t="s">
        <v>70</v>
      </c>
      <c r="AE19" s="21" t="s">
        <v>71</v>
      </c>
      <c r="AF19" s="21" t="s">
        <v>71</v>
      </c>
      <c r="AG19" s="21" t="s">
        <v>71</v>
      </c>
      <c r="AH19" s="21" t="s">
        <v>71</v>
      </c>
      <c r="AI19" s="21" t="s">
        <v>71</v>
      </c>
      <c r="AJ19" s="90" t="s">
        <v>71</v>
      </c>
      <c r="AK19" s="91"/>
      <c r="AL19" s="140" t="s">
        <v>26</v>
      </c>
    </row>
    <row r="20" spans="1:38" s="120" customFormat="1" ht="13.5" thickBot="1" thickTop="1">
      <c r="A20" s="150" t="s">
        <v>37</v>
      </c>
      <c r="B20" s="21" t="s">
        <v>51</v>
      </c>
      <c r="C20" s="21" t="s">
        <v>71</v>
      </c>
      <c r="D20" s="21" t="s">
        <v>51</v>
      </c>
      <c r="E20" s="21" t="s">
        <v>51</v>
      </c>
      <c r="F20" s="21" t="s">
        <v>71</v>
      </c>
      <c r="G20" s="21" t="s">
        <v>71</v>
      </c>
      <c r="H20" s="21" t="s">
        <v>71</v>
      </c>
      <c r="I20" s="21" t="s">
        <v>71</v>
      </c>
      <c r="J20" s="21" t="s">
        <v>71</v>
      </c>
      <c r="K20" s="21" t="s">
        <v>71</v>
      </c>
      <c r="L20" s="21" t="s">
        <v>71</v>
      </c>
      <c r="M20" s="21" t="s">
        <v>71</v>
      </c>
      <c r="N20" s="84">
        <v>12</v>
      </c>
      <c r="O20" s="85">
        <f t="shared" si="0"/>
        <v>12</v>
      </c>
      <c r="P20" s="86">
        <f t="shared" si="1"/>
        <v>1</v>
      </c>
      <c r="Q20" s="87">
        <v>12</v>
      </c>
      <c r="R20" s="88">
        <f t="shared" si="2"/>
        <v>1</v>
      </c>
      <c r="S20" s="122" t="s">
        <v>71</v>
      </c>
      <c r="T20" s="20" t="s">
        <v>51</v>
      </c>
      <c r="U20" s="20" t="s">
        <v>70</v>
      </c>
      <c r="V20" s="20" t="s">
        <v>71</v>
      </c>
      <c r="W20" s="20" t="s">
        <v>71</v>
      </c>
      <c r="X20" s="20" t="s">
        <v>71</v>
      </c>
      <c r="Y20" s="20" t="s">
        <v>71</v>
      </c>
      <c r="Z20" s="20" t="s">
        <v>71</v>
      </c>
      <c r="AA20" s="20" t="s">
        <v>71</v>
      </c>
      <c r="AB20" s="20" t="s">
        <v>71</v>
      </c>
      <c r="AC20" s="20" t="s">
        <v>70</v>
      </c>
      <c r="AD20" s="20" t="s">
        <v>71</v>
      </c>
      <c r="AE20" s="20" t="s">
        <v>71</v>
      </c>
      <c r="AF20" s="21" t="s">
        <v>71</v>
      </c>
      <c r="AG20" s="21" t="s">
        <v>70</v>
      </c>
      <c r="AH20" s="21" t="s">
        <v>71</v>
      </c>
      <c r="AI20" s="21" t="s">
        <v>71</v>
      </c>
      <c r="AJ20" s="90" t="s">
        <v>71</v>
      </c>
      <c r="AK20" s="91"/>
      <c r="AL20" s="144" t="s">
        <v>37</v>
      </c>
    </row>
    <row r="21" spans="1:38" s="120" customFormat="1" ht="13.5" thickBot="1" thickTop="1">
      <c r="A21" s="147" t="s">
        <v>38</v>
      </c>
      <c r="B21" s="21" t="s">
        <v>51</v>
      </c>
      <c r="C21" s="21" t="s">
        <v>71</v>
      </c>
      <c r="D21" s="21" t="s">
        <v>78</v>
      </c>
      <c r="E21" s="21" t="s">
        <v>71</v>
      </c>
      <c r="F21" s="21" t="s">
        <v>78</v>
      </c>
      <c r="G21" s="21" t="s">
        <v>71</v>
      </c>
      <c r="H21" s="21" t="s">
        <v>71</v>
      </c>
      <c r="I21" s="21" t="s">
        <v>78</v>
      </c>
      <c r="J21" s="21" t="s">
        <v>71</v>
      </c>
      <c r="K21" s="21" t="s">
        <v>71</v>
      </c>
      <c r="L21" s="21" t="s">
        <v>71</v>
      </c>
      <c r="M21" s="21" t="s">
        <v>70</v>
      </c>
      <c r="N21" s="84">
        <v>12</v>
      </c>
      <c r="O21" s="85">
        <f t="shared" si="0"/>
        <v>8</v>
      </c>
      <c r="P21" s="86">
        <f t="shared" si="1"/>
        <v>0.6666666666666666</v>
      </c>
      <c r="Q21" s="87">
        <v>11</v>
      </c>
      <c r="R21" s="88">
        <f t="shared" si="2"/>
        <v>0.9166666666666666</v>
      </c>
      <c r="S21" s="57" t="s">
        <v>71</v>
      </c>
      <c r="T21" s="20" t="s">
        <v>74</v>
      </c>
      <c r="U21" s="21" t="s">
        <v>74</v>
      </c>
      <c r="V21" s="21" t="s">
        <v>71</v>
      </c>
      <c r="W21" s="20" t="s">
        <v>71</v>
      </c>
      <c r="X21" s="20" t="s">
        <v>71</v>
      </c>
      <c r="Y21" s="21" t="s">
        <v>71</v>
      </c>
      <c r="Z21" s="21" t="s">
        <v>70</v>
      </c>
      <c r="AA21" s="20" t="s">
        <v>74</v>
      </c>
      <c r="AB21" s="21" t="s">
        <v>71</v>
      </c>
      <c r="AC21" s="20" t="s">
        <v>70</v>
      </c>
      <c r="AD21" s="21" t="s">
        <v>71</v>
      </c>
      <c r="AE21" s="21" t="s">
        <v>71</v>
      </c>
      <c r="AF21" s="21" t="s">
        <v>70</v>
      </c>
      <c r="AG21" s="21" t="s">
        <v>71</v>
      </c>
      <c r="AH21" s="21" t="s">
        <v>71</v>
      </c>
      <c r="AI21" s="21" t="s">
        <v>74</v>
      </c>
      <c r="AJ21" s="90" t="s">
        <v>74</v>
      </c>
      <c r="AK21" s="91"/>
      <c r="AL21" s="140" t="s">
        <v>38</v>
      </c>
    </row>
    <row r="22" spans="1:38" s="120" customFormat="1" ht="13.5" thickBot="1" thickTop="1">
      <c r="A22" s="147" t="s">
        <v>39</v>
      </c>
      <c r="B22" s="21" t="s">
        <v>51</v>
      </c>
      <c r="C22" s="21" t="s">
        <v>71</v>
      </c>
      <c r="D22" s="21" t="s">
        <v>78</v>
      </c>
      <c r="E22" s="21" t="s">
        <v>51</v>
      </c>
      <c r="F22" s="21" t="s">
        <v>71</v>
      </c>
      <c r="G22" s="21" t="s">
        <v>71</v>
      </c>
      <c r="H22" s="21" t="s">
        <v>78</v>
      </c>
      <c r="I22" s="21" t="s">
        <v>71</v>
      </c>
      <c r="J22" s="21" t="s">
        <v>71</v>
      </c>
      <c r="K22" s="21" t="s">
        <v>78</v>
      </c>
      <c r="L22" s="21" t="s">
        <v>71</v>
      </c>
      <c r="M22" s="21" t="s">
        <v>71</v>
      </c>
      <c r="N22" s="84">
        <v>12</v>
      </c>
      <c r="O22" s="85">
        <f t="shared" si="0"/>
        <v>9</v>
      </c>
      <c r="P22" s="86">
        <f t="shared" si="1"/>
        <v>0.75</v>
      </c>
      <c r="Q22" s="87">
        <v>12</v>
      </c>
      <c r="R22" s="88">
        <f t="shared" si="2"/>
        <v>1</v>
      </c>
      <c r="S22" s="123" t="s">
        <v>70</v>
      </c>
      <c r="T22" s="20" t="s">
        <v>70</v>
      </c>
      <c r="U22" s="21" t="s">
        <v>71</v>
      </c>
      <c r="V22" s="21" t="s">
        <v>70</v>
      </c>
      <c r="W22" s="20" t="s">
        <v>70</v>
      </c>
      <c r="X22" s="20" t="s">
        <v>71</v>
      </c>
      <c r="Y22" s="21" t="s">
        <v>71</v>
      </c>
      <c r="Z22" s="21" t="s">
        <v>71</v>
      </c>
      <c r="AA22" s="20" t="s">
        <v>70</v>
      </c>
      <c r="AB22" s="21" t="s">
        <v>71</v>
      </c>
      <c r="AC22" s="20" t="s">
        <v>71</v>
      </c>
      <c r="AD22" s="21" t="s">
        <v>70</v>
      </c>
      <c r="AE22" s="21" t="s">
        <v>70</v>
      </c>
      <c r="AF22" s="21" t="s">
        <v>71</v>
      </c>
      <c r="AG22" s="21" t="s">
        <v>70</v>
      </c>
      <c r="AH22" s="21" t="s">
        <v>71</v>
      </c>
      <c r="AI22" s="21" t="s">
        <v>70</v>
      </c>
      <c r="AJ22" s="90" t="s">
        <v>70</v>
      </c>
      <c r="AK22" s="91"/>
      <c r="AL22" s="140" t="s">
        <v>39</v>
      </c>
    </row>
    <row r="23" spans="1:38" s="120" customFormat="1" ht="13.5" thickBot="1" thickTop="1">
      <c r="A23" s="147" t="s">
        <v>41</v>
      </c>
      <c r="B23" s="21" t="s">
        <v>70</v>
      </c>
      <c r="C23" s="21" t="s">
        <v>71</v>
      </c>
      <c r="D23" s="21" t="s">
        <v>71</v>
      </c>
      <c r="E23" s="21" t="s">
        <v>51</v>
      </c>
      <c r="F23" s="21" t="s">
        <v>78</v>
      </c>
      <c r="G23" s="21" t="s">
        <v>71</v>
      </c>
      <c r="H23" s="21" t="s">
        <v>78</v>
      </c>
      <c r="I23" s="21" t="s">
        <v>71</v>
      </c>
      <c r="J23" s="21" t="s">
        <v>70</v>
      </c>
      <c r="K23" s="21" t="s">
        <v>71</v>
      </c>
      <c r="L23" s="21" t="s">
        <v>71</v>
      </c>
      <c r="M23" s="21" t="s">
        <v>71</v>
      </c>
      <c r="N23" s="84">
        <v>12</v>
      </c>
      <c r="O23" s="85">
        <f t="shared" si="0"/>
        <v>8</v>
      </c>
      <c r="P23" s="86">
        <f t="shared" si="1"/>
        <v>0.6666666666666666</v>
      </c>
      <c r="Q23" s="87">
        <v>10</v>
      </c>
      <c r="R23" s="88">
        <f t="shared" si="2"/>
        <v>0.8333333333333334</v>
      </c>
      <c r="S23" s="122" t="s">
        <v>70</v>
      </c>
      <c r="T23" s="20" t="s">
        <v>74</v>
      </c>
      <c r="U23" s="20" t="s">
        <v>74</v>
      </c>
      <c r="V23" s="20" t="s">
        <v>70</v>
      </c>
      <c r="W23" s="20" t="s">
        <v>70</v>
      </c>
      <c r="X23" s="20" t="s">
        <v>71</v>
      </c>
      <c r="Y23" s="20" t="s">
        <v>71</v>
      </c>
      <c r="Z23" s="20" t="s">
        <v>71</v>
      </c>
      <c r="AA23" s="20" t="s">
        <v>74</v>
      </c>
      <c r="AB23" s="20" t="s">
        <v>74</v>
      </c>
      <c r="AC23" s="20" t="s">
        <v>70</v>
      </c>
      <c r="AD23" s="21" t="s">
        <v>70</v>
      </c>
      <c r="AE23" s="20" t="s">
        <v>70</v>
      </c>
      <c r="AF23" s="21" t="s">
        <v>70</v>
      </c>
      <c r="AG23" s="21" t="s">
        <v>70</v>
      </c>
      <c r="AH23" s="21" t="s">
        <v>70</v>
      </c>
      <c r="AI23" s="21" t="s">
        <v>74</v>
      </c>
      <c r="AJ23" s="90" t="s">
        <v>74</v>
      </c>
      <c r="AK23" s="91"/>
      <c r="AL23" s="140" t="s">
        <v>41</v>
      </c>
    </row>
    <row r="24" spans="1:38" s="120" customFormat="1" ht="13.5" thickBot="1" thickTop="1">
      <c r="A24" s="147" t="s">
        <v>40</v>
      </c>
      <c r="B24" s="21" t="s">
        <v>51</v>
      </c>
      <c r="C24" s="21" t="s">
        <v>71</v>
      </c>
      <c r="D24" s="21" t="s">
        <v>51</v>
      </c>
      <c r="E24" s="21" t="s">
        <v>71</v>
      </c>
      <c r="F24" s="21" t="s">
        <v>71</v>
      </c>
      <c r="G24" s="21" t="s">
        <v>71</v>
      </c>
      <c r="H24" s="21" t="s">
        <v>71</v>
      </c>
      <c r="I24" s="21" t="s">
        <v>71</v>
      </c>
      <c r="J24" s="21" t="s">
        <v>71</v>
      </c>
      <c r="K24" s="21" t="s">
        <v>71</v>
      </c>
      <c r="L24" s="21" t="s">
        <v>71</v>
      </c>
      <c r="M24" s="21" t="s">
        <v>71</v>
      </c>
      <c r="N24" s="84">
        <v>12</v>
      </c>
      <c r="O24" s="85">
        <f t="shared" si="0"/>
        <v>12</v>
      </c>
      <c r="P24" s="86">
        <f>O24/N24</f>
        <v>1</v>
      </c>
      <c r="Q24" s="87">
        <v>12</v>
      </c>
      <c r="R24" s="88">
        <f>Q24/N24</f>
        <v>1</v>
      </c>
      <c r="S24" s="123" t="s">
        <v>71</v>
      </c>
      <c r="T24" s="20" t="s">
        <v>51</v>
      </c>
      <c r="U24" s="21" t="s">
        <v>71</v>
      </c>
      <c r="V24" s="21" t="s">
        <v>70</v>
      </c>
      <c r="W24" s="20" t="s">
        <v>71</v>
      </c>
      <c r="X24" s="20" t="s">
        <v>70</v>
      </c>
      <c r="Y24" s="21" t="s">
        <v>70</v>
      </c>
      <c r="Z24" s="21" t="s">
        <v>70</v>
      </c>
      <c r="AA24" s="20" t="s">
        <v>71</v>
      </c>
      <c r="AB24" s="21" t="s">
        <v>70</v>
      </c>
      <c r="AC24" s="20" t="s">
        <v>70</v>
      </c>
      <c r="AD24" s="21" t="s">
        <v>70</v>
      </c>
      <c r="AE24" s="21" t="s">
        <v>71</v>
      </c>
      <c r="AF24" s="21" t="s">
        <v>70</v>
      </c>
      <c r="AG24" s="21" t="s">
        <v>70</v>
      </c>
      <c r="AH24" s="21" t="s">
        <v>70</v>
      </c>
      <c r="AI24" s="21" t="s">
        <v>71</v>
      </c>
      <c r="AJ24" s="90" t="s">
        <v>71</v>
      </c>
      <c r="AK24" s="91"/>
      <c r="AL24" s="140" t="s">
        <v>40</v>
      </c>
    </row>
    <row r="25" spans="1:38" s="120" customFormat="1" ht="13.5" thickBot="1" thickTop="1">
      <c r="A25" s="147" t="s">
        <v>42</v>
      </c>
      <c r="B25" s="21" t="s">
        <v>51</v>
      </c>
      <c r="C25" s="21" t="s">
        <v>71</v>
      </c>
      <c r="D25" s="21" t="s">
        <v>51</v>
      </c>
      <c r="E25" s="21" t="s">
        <v>71</v>
      </c>
      <c r="F25" s="21" t="s">
        <v>71</v>
      </c>
      <c r="G25" s="21" t="s">
        <v>71</v>
      </c>
      <c r="H25" s="21" t="s">
        <v>71</v>
      </c>
      <c r="I25" s="21" t="s">
        <v>71</v>
      </c>
      <c r="J25" s="21" t="s">
        <v>71</v>
      </c>
      <c r="K25" s="21" t="s">
        <v>71</v>
      </c>
      <c r="L25" s="21" t="s">
        <v>71</v>
      </c>
      <c r="M25" s="21" t="s">
        <v>70</v>
      </c>
      <c r="N25" s="84">
        <v>12</v>
      </c>
      <c r="O25" s="85">
        <f t="shared" si="0"/>
        <v>11</v>
      </c>
      <c r="P25" s="86">
        <f t="shared" si="1"/>
        <v>0.9166666666666666</v>
      </c>
      <c r="Q25" s="87">
        <v>11</v>
      </c>
      <c r="R25" s="88">
        <f t="shared" si="2"/>
        <v>0.9166666666666666</v>
      </c>
      <c r="S25" s="57" t="s">
        <v>70</v>
      </c>
      <c r="T25" s="20" t="s">
        <v>51</v>
      </c>
      <c r="U25" s="21" t="s">
        <v>71</v>
      </c>
      <c r="V25" s="21" t="s">
        <v>70</v>
      </c>
      <c r="W25" s="20" t="s">
        <v>71</v>
      </c>
      <c r="X25" s="20" t="s">
        <v>71</v>
      </c>
      <c r="Y25" s="21" t="s">
        <v>70</v>
      </c>
      <c r="Z25" s="21" t="s">
        <v>70</v>
      </c>
      <c r="AA25" s="20" t="s">
        <v>71</v>
      </c>
      <c r="AB25" s="21" t="s">
        <v>70</v>
      </c>
      <c r="AC25" s="20" t="s">
        <v>70</v>
      </c>
      <c r="AD25" s="21" t="s">
        <v>70</v>
      </c>
      <c r="AE25" s="21" t="s">
        <v>70</v>
      </c>
      <c r="AF25" s="21" t="s">
        <v>71</v>
      </c>
      <c r="AG25" s="21" t="s">
        <v>70</v>
      </c>
      <c r="AH25" s="21" t="s">
        <v>70</v>
      </c>
      <c r="AI25" s="21" t="s">
        <v>70</v>
      </c>
      <c r="AJ25" s="90" t="s">
        <v>70</v>
      </c>
      <c r="AK25" s="91"/>
      <c r="AL25" s="140" t="s">
        <v>42</v>
      </c>
    </row>
    <row r="26" spans="1:38" s="120" customFormat="1" ht="13.5" thickBot="1" thickTop="1">
      <c r="A26" s="147" t="s">
        <v>66</v>
      </c>
      <c r="B26" s="21" t="s">
        <v>73</v>
      </c>
      <c r="C26" s="21" t="s">
        <v>73</v>
      </c>
      <c r="D26" s="21" t="s">
        <v>73</v>
      </c>
      <c r="E26" s="21" t="s">
        <v>73</v>
      </c>
      <c r="F26" s="21" t="s">
        <v>73</v>
      </c>
      <c r="G26" s="21" t="s">
        <v>71</v>
      </c>
      <c r="H26" s="21" t="s">
        <v>70</v>
      </c>
      <c r="I26" s="21" t="s">
        <v>70</v>
      </c>
      <c r="J26" s="21" t="s">
        <v>71</v>
      </c>
      <c r="K26" s="21" t="s">
        <v>70</v>
      </c>
      <c r="L26" s="21" t="s">
        <v>70</v>
      </c>
      <c r="M26" s="21" t="s">
        <v>70</v>
      </c>
      <c r="N26" s="84">
        <v>7</v>
      </c>
      <c r="O26" s="85">
        <f t="shared" si="0"/>
        <v>2</v>
      </c>
      <c r="P26" s="86">
        <f t="shared" si="1"/>
        <v>0.2857142857142857</v>
      </c>
      <c r="Q26" s="87">
        <v>2</v>
      </c>
      <c r="R26" s="88">
        <f t="shared" si="2"/>
        <v>0.2857142857142857</v>
      </c>
      <c r="S26" s="57" t="s">
        <v>73</v>
      </c>
      <c r="T26" s="20" t="s">
        <v>73</v>
      </c>
      <c r="U26" s="20" t="s">
        <v>73</v>
      </c>
      <c r="V26" s="20" t="s">
        <v>73</v>
      </c>
      <c r="W26" s="20" t="s">
        <v>73</v>
      </c>
      <c r="X26" s="20" t="s">
        <v>73</v>
      </c>
      <c r="Y26" s="20" t="s">
        <v>73</v>
      </c>
      <c r="Z26" s="21" t="s">
        <v>71</v>
      </c>
      <c r="AA26" s="20" t="s">
        <v>73</v>
      </c>
      <c r="AB26" s="21" t="s">
        <v>74</v>
      </c>
      <c r="AC26" s="20" t="s">
        <v>70</v>
      </c>
      <c r="AD26" s="21" t="s">
        <v>70</v>
      </c>
      <c r="AE26" s="21" t="s">
        <v>70</v>
      </c>
      <c r="AF26" s="21" t="s">
        <v>70</v>
      </c>
      <c r="AG26" s="21" t="s">
        <v>70</v>
      </c>
      <c r="AH26" s="21" t="s">
        <v>70</v>
      </c>
      <c r="AI26" s="21" t="s">
        <v>74</v>
      </c>
      <c r="AJ26" s="90" t="s">
        <v>74</v>
      </c>
      <c r="AK26" s="91"/>
      <c r="AL26" s="140" t="s">
        <v>66</v>
      </c>
    </row>
    <row r="27" spans="1:38" s="120" customFormat="1" ht="13.5" thickBot="1" thickTop="1">
      <c r="A27" s="147" t="s">
        <v>43</v>
      </c>
      <c r="B27" s="21" t="s">
        <v>70</v>
      </c>
      <c r="C27" s="21" t="s">
        <v>70</v>
      </c>
      <c r="D27" s="21" t="s">
        <v>70</v>
      </c>
      <c r="E27" s="21" t="s">
        <v>70</v>
      </c>
      <c r="F27" s="21" t="s">
        <v>70</v>
      </c>
      <c r="G27" s="21" t="s">
        <v>70</v>
      </c>
      <c r="H27" s="21" t="s">
        <v>70</v>
      </c>
      <c r="I27" s="21" t="s">
        <v>70</v>
      </c>
      <c r="J27" s="21" t="s">
        <v>70</v>
      </c>
      <c r="K27" s="21" t="s">
        <v>70</v>
      </c>
      <c r="L27" s="21" t="s">
        <v>70</v>
      </c>
      <c r="M27" s="21" t="s">
        <v>70</v>
      </c>
      <c r="N27" s="84">
        <v>12</v>
      </c>
      <c r="O27" s="85">
        <f t="shared" si="0"/>
        <v>0</v>
      </c>
      <c r="P27" s="86">
        <f t="shared" si="1"/>
        <v>0</v>
      </c>
      <c r="Q27" s="87">
        <v>0</v>
      </c>
      <c r="R27" s="88">
        <f t="shared" si="2"/>
        <v>0</v>
      </c>
      <c r="S27" s="57" t="s">
        <v>70</v>
      </c>
      <c r="T27" s="20" t="s">
        <v>70</v>
      </c>
      <c r="U27" s="20" t="s">
        <v>70</v>
      </c>
      <c r="V27" s="20" t="s">
        <v>70</v>
      </c>
      <c r="W27" s="20" t="s">
        <v>70</v>
      </c>
      <c r="X27" s="20" t="s">
        <v>70</v>
      </c>
      <c r="Y27" s="20" t="s">
        <v>70</v>
      </c>
      <c r="Z27" s="20" t="s">
        <v>70</v>
      </c>
      <c r="AA27" s="20" t="s">
        <v>70</v>
      </c>
      <c r="AB27" s="20" t="s">
        <v>70</v>
      </c>
      <c r="AC27" s="20" t="s">
        <v>70</v>
      </c>
      <c r="AD27" s="20" t="s">
        <v>70</v>
      </c>
      <c r="AE27" s="21" t="s">
        <v>70</v>
      </c>
      <c r="AF27" s="21" t="s">
        <v>70</v>
      </c>
      <c r="AG27" s="21" t="s">
        <v>70</v>
      </c>
      <c r="AH27" s="21" t="s">
        <v>70</v>
      </c>
      <c r="AI27" s="21" t="s">
        <v>70</v>
      </c>
      <c r="AJ27" s="90" t="s">
        <v>70</v>
      </c>
      <c r="AK27" s="91"/>
      <c r="AL27" s="140" t="s">
        <v>43</v>
      </c>
    </row>
    <row r="28" spans="1:38" s="120" customFormat="1" ht="13.5" thickBot="1" thickTop="1">
      <c r="A28" s="150" t="s">
        <v>17</v>
      </c>
      <c r="B28" s="21" t="s">
        <v>51</v>
      </c>
      <c r="C28" s="21" t="s">
        <v>71</v>
      </c>
      <c r="D28" s="21" t="s">
        <v>71</v>
      </c>
      <c r="E28" s="21" t="s">
        <v>71</v>
      </c>
      <c r="F28" s="21" t="s">
        <v>71</v>
      </c>
      <c r="G28" s="21" t="s">
        <v>71</v>
      </c>
      <c r="H28" s="21" t="s">
        <v>71</v>
      </c>
      <c r="I28" s="21" t="s">
        <v>78</v>
      </c>
      <c r="J28" s="21" t="s">
        <v>71</v>
      </c>
      <c r="K28" s="21" t="s">
        <v>70</v>
      </c>
      <c r="L28" s="21" t="s">
        <v>71</v>
      </c>
      <c r="M28" s="21" t="s">
        <v>71</v>
      </c>
      <c r="N28" s="84">
        <v>12</v>
      </c>
      <c r="O28" s="85">
        <f t="shared" si="0"/>
        <v>10</v>
      </c>
      <c r="P28" s="86">
        <f t="shared" si="1"/>
        <v>0.8333333333333334</v>
      </c>
      <c r="Q28" s="87">
        <v>11</v>
      </c>
      <c r="R28" s="88">
        <f t="shared" si="2"/>
        <v>0.9166666666666666</v>
      </c>
      <c r="S28" s="57" t="s">
        <v>70</v>
      </c>
      <c r="T28" s="20" t="s">
        <v>74</v>
      </c>
      <c r="U28" s="20" t="s">
        <v>74</v>
      </c>
      <c r="V28" s="20" t="s">
        <v>70</v>
      </c>
      <c r="W28" s="20" t="s">
        <v>71</v>
      </c>
      <c r="X28" s="21" t="s">
        <v>70</v>
      </c>
      <c r="Y28" s="20" t="s">
        <v>70</v>
      </c>
      <c r="Z28" s="20" t="s">
        <v>70</v>
      </c>
      <c r="AA28" s="20" t="s">
        <v>74</v>
      </c>
      <c r="AB28" s="20" t="s">
        <v>74</v>
      </c>
      <c r="AC28" s="20" t="s">
        <v>70</v>
      </c>
      <c r="AD28" s="20" t="s">
        <v>70</v>
      </c>
      <c r="AE28" s="21" t="s">
        <v>70</v>
      </c>
      <c r="AF28" s="21" t="s">
        <v>71</v>
      </c>
      <c r="AG28" s="21" t="s">
        <v>70</v>
      </c>
      <c r="AH28" s="21" t="s">
        <v>70</v>
      </c>
      <c r="AI28" s="21" t="s">
        <v>74</v>
      </c>
      <c r="AJ28" s="90" t="s">
        <v>74</v>
      </c>
      <c r="AK28" s="91"/>
      <c r="AL28" s="144" t="s">
        <v>17</v>
      </c>
    </row>
    <row r="29" spans="1:38" s="120" customFormat="1" ht="13.5" customHeight="1" thickBot="1" thickTop="1">
      <c r="A29" s="150" t="s">
        <v>67</v>
      </c>
      <c r="B29" s="21" t="s">
        <v>70</v>
      </c>
      <c r="C29" s="21" t="s">
        <v>70</v>
      </c>
      <c r="D29" s="21" t="s">
        <v>70</v>
      </c>
      <c r="E29" s="21" t="s">
        <v>70</v>
      </c>
      <c r="F29" s="21" t="s">
        <v>70</v>
      </c>
      <c r="G29" s="21" t="s">
        <v>70</v>
      </c>
      <c r="H29" s="21" t="s">
        <v>70</v>
      </c>
      <c r="I29" s="21" t="s">
        <v>70</v>
      </c>
      <c r="J29" s="21" t="s">
        <v>70</v>
      </c>
      <c r="K29" s="21" t="s">
        <v>70</v>
      </c>
      <c r="L29" s="21" t="s">
        <v>70</v>
      </c>
      <c r="M29" s="21" t="s">
        <v>70</v>
      </c>
      <c r="N29" s="84">
        <v>12</v>
      </c>
      <c r="O29" s="85">
        <f t="shared" si="0"/>
        <v>0</v>
      </c>
      <c r="P29" s="86">
        <f t="shared" si="1"/>
        <v>0</v>
      </c>
      <c r="Q29" s="87">
        <v>0</v>
      </c>
      <c r="R29" s="88">
        <f t="shared" si="2"/>
        <v>0</v>
      </c>
      <c r="S29" s="57" t="s">
        <v>70</v>
      </c>
      <c r="T29" s="20" t="s">
        <v>74</v>
      </c>
      <c r="U29" s="21" t="s">
        <v>74</v>
      </c>
      <c r="V29" s="21" t="s">
        <v>70</v>
      </c>
      <c r="W29" s="20" t="s">
        <v>70</v>
      </c>
      <c r="X29" s="20" t="s">
        <v>70</v>
      </c>
      <c r="Y29" s="21" t="s">
        <v>70</v>
      </c>
      <c r="Z29" s="21" t="s">
        <v>70</v>
      </c>
      <c r="AA29" s="20" t="s">
        <v>74</v>
      </c>
      <c r="AB29" s="21" t="s">
        <v>74</v>
      </c>
      <c r="AC29" s="20" t="s">
        <v>70</v>
      </c>
      <c r="AD29" s="20" t="s">
        <v>70</v>
      </c>
      <c r="AE29" s="21" t="s">
        <v>70</v>
      </c>
      <c r="AF29" s="21" t="s">
        <v>70</v>
      </c>
      <c r="AG29" s="21" t="s">
        <v>70</v>
      </c>
      <c r="AH29" s="21" t="s">
        <v>70</v>
      </c>
      <c r="AI29" s="21" t="s">
        <v>74</v>
      </c>
      <c r="AJ29" s="90" t="s">
        <v>74</v>
      </c>
      <c r="AK29" s="91"/>
      <c r="AL29" s="144" t="s">
        <v>67</v>
      </c>
    </row>
    <row r="30" spans="1:38" s="120" customFormat="1" ht="13.5" thickBot="1" thickTop="1">
      <c r="A30" s="150" t="s">
        <v>68</v>
      </c>
      <c r="B30" s="21" t="s">
        <v>51</v>
      </c>
      <c r="C30" s="21" t="s">
        <v>70</v>
      </c>
      <c r="D30" s="21" t="s">
        <v>78</v>
      </c>
      <c r="E30" s="21" t="s">
        <v>78</v>
      </c>
      <c r="F30" s="21" t="s">
        <v>71</v>
      </c>
      <c r="G30" s="21" t="s">
        <v>78</v>
      </c>
      <c r="H30" s="21" t="s">
        <v>78</v>
      </c>
      <c r="I30" s="21" t="s">
        <v>78</v>
      </c>
      <c r="J30" s="21" t="s">
        <v>71</v>
      </c>
      <c r="K30" s="21" t="s">
        <v>70</v>
      </c>
      <c r="L30" s="21" t="s">
        <v>71</v>
      </c>
      <c r="M30" s="21" t="s">
        <v>71</v>
      </c>
      <c r="N30" s="84">
        <v>12</v>
      </c>
      <c r="O30" s="94">
        <f t="shared" si="0"/>
        <v>5</v>
      </c>
      <c r="P30" s="95">
        <f t="shared" si="1"/>
        <v>0.4166666666666667</v>
      </c>
      <c r="Q30" s="96">
        <v>10</v>
      </c>
      <c r="R30" s="97">
        <f t="shared" si="2"/>
        <v>0.8333333333333334</v>
      </c>
      <c r="S30" s="57" t="s">
        <v>70</v>
      </c>
      <c r="T30" s="20" t="s">
        <v>74</v>
      </c>
      <c r="U30" s="20" t="s">
        <v>74</v>
      </c>
      <c r="V30" s="20" t="s">
        <v>70</v>
      </c>
      <c r="W30" s="20" t="s">
        <v>71</v>
      </c>
      <c r="X30" s="20" t="s">
        <v>71</v>
      </c>
      <c r="Y30" s="20" t="s">
        <v>70</v>
      </c>
      <c r="Z30" s="20" t="s">
        <v>71</v>
      </c>
      <c r="AA30" s="20" t="s">
        <v>74</v>
      </c>
      <c r="AB30" s="20" t="s">
        <v>74</v>
      </c>
      <c r="AC30" s="20" t="s">
        <v>70</v>
      </c>
      <c r="AD30" s="20" t="s">
        <v>71</v>
      </c>
      <c r="AE30" s="21" t="s">
        <v>70</v>
      </c>
      <c r="AF30" s="21" t="s">
        <v>71</v>
      </c>
      <c r="AG30" s="21" t="s">
        <v>70</v>
      </c>
      <c r="AH30" s="21" t="s">
        <v>70</v>
      </c>
      <c r="AI30" s="21" t="s">
        <v>74</v>
      </c>
      <c r="AJ30" s="90" t="s">
        <v>74</v>
      </c>
      <c r="AK30" s="91"/>
      <c r="AL30" s="144" t="s">
        <v>68</v>
      </c>
    </row>
    <row r="31" spans="1:38" s="120" customFormat="1" ht="13.5" customHeight="1" thickBot="1" thickTop="1">
      <c r="A31" s="150" t="s">
        <v>44</v>
      </c>
      <c r="B31" s="119" t="s">
        <v>78</v>
      </c>
      <c r="C31" s="21" t="s">
        <v>78</v>
      </c>
      <c r="D31" s="21" t="s">
        <v>78</v>
      </c>
      <c r="E31" s="21" t="s">
        <v>71</v>
      </c>
      <c r="F31" s="21" t="s">
        <v>71</v>
      </c>
      <c r="G31" s="21" t="s">
        <v>71</v>
      </c>
      <c r="H31" s="21" t="s">
        <v>71</v>
      </c>
      <c r="I31" s="21" t="s">
        <v>71</v>
      </c>
      <c r="J31" s="21" t="s">
        <v>71</v>
      </c>
      <c r="K31" s="21" t="s">
        <v>71</v>
      </c>
      <c r="L31" s="21" t="s">
        <v>71</v>
      </c>
      <c r="M31" s="57" t="s">
        <v>78</v>
      </c>
      <c r="N31" s="84">
        <v>12</v>
      </c>
      <c r="O31" s="94">
        <f>COUNTIF(B31:M31,"○")</f>
        <v>8</v>
      </c>
      <c r="P31" s="95">
        <f>O31/N31</f>
        <v>0.6666666666666666</v>
      </c>
      <c r="Q31" s="96">
        <v>12</v>
      </c>
      <c r="R31" s="97">
        <f t="shared" si="2"/>
        <v>1</v>
      </c>
      <c r="S31" s="57" t="s">
        <v>70</v>
      </c>
      <c r="T31" s="21" t="s">
        <v>71</v>
      </c>
      <c r="U31" s="21" t="s">
        <v>71</v>
      </c>
      <c r="V31" s="21" t="s">
        <v>70</v>
      </c>
      <c r="W31" s="21" t="s">
        <v>70</v>
      </c>
      <c r="X31" s="21" t="s">
        <v>70</v>
      </c>
      <c r="Y31" s="21" t="s">
        <v>70</v>
      </c>
      <c r="Z31" s="21" t="s">
        <v>70</v>
      </c>
      <c r="AA31" s="21" t="s">
        <v>71</v>
      </c>
      <c r="AB31" s="21" t="s">
        <v>71</v>
      </c>
      <c r="AC31" s="21" t="s">
        <v>70</v>
      </c>
      <c r="AD31" s="20" t="s">
        <v>71</v>
      </c>
      <c r="AE31" s="21" t="s">
        <v>70</v>
      </c>
      <c r="AF31" s="21" t="s">
        <v>70</v>
      </c>
      <c r="AG31" s="21" t="s">
        <v>71</v>
      </c>
      <c r="AH31" s="21" t="s">
        <v>70</v>
      </c>
      <c r="AI31" s="21" t="s">
        <v>71</v>
      </c>
      <c r="AJ31" s="90" t="s">
        <v>71</v>
      </c>
      <c r="AK31" s="91"/>
      <c r="AL31" s="144" t="s">
        <v>44</v>
      </c>
    </row>
    <row r="32" spans="1:38" s="120" customFormat="1" ht="15" thickBot="1" thickTop="1">
      <c r="A32" s="137"/>
      <c r="B32" s="119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57"/>
      <c r="N32" s="84"/>
      <c r="O32" s="94"/>
      <c r="P32" s="95"/>
      <c r="Q32" s="96"/>
      <c r="R32" s="97"/>
      <c r="S32" s="92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90"/>
      <c r="AK32" s="91"/>
      <c r="AL32" s="132"/>
    </row>
    <row r="33" spans="1:38" s="120" customFormat="1" ht="13.5" thickBot="1" thickTop="1">
      <c r="A33" s="130"/>
      <c r="B33" s="11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57"/>
      <c r="N33" s="133"/>
      <c r="O33" s="116"/>
      <c r="P33" s="117"/>
      <c r="Q33" s="134"/>
      <c r="R33" s="135"/>
      <c r="S33" s="89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90"/>
      <c r="AK33" s="91"/>
      <c r="AL33" s="131"/>
    </row>
    <row r="34" spans="1:38" ht="13.5" customHeight="1" hidden="1">
      <c r="A34" s="118" t="s">
        <v>15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23"/>
      <c r="N34" s="111">
        <f>COUNTIF(C34:M34,"○")+COUNTIF(C34:M34,"×")+COUNTIF(C34:M34,"Ｍ")</f>
        <v>0</v>
      </c>
      <c r="O34" s="112">
        <f t="shared" si="0"/>
        <v>0</v>
      </c>
      <c r="P34" s="113" t="e">
        <f t="shared" si="1"/>
        <v>#DIV/0!</v>
      </c>
      <c r="Q34" s="114">
        <f>IF(N34=0,"",COUNTIF(C34:M34,"○")+COUNTIF(C34:M34,"Ｍ"))</f>
      </c>
      <c r="R34" s="115">
        <f>IF(N34=0,"",IF(Q34=0,"0",ROUNDDOWN(Q34/N34*100,0)))</f>
      </c>
      <c r="S34" s="70" t="s">
        <v>25</v>
      </c>
      <c r="T34" s="18"/>
      <c r="U34" s="18" t="s">
        <v>25</v>
      </c>
      <c r="V34" s="18" t="s">
        <v>24</v>
      </c>
      <c r="W34" s="18" t="s">
        <v>25</v>
      </c>
      <c r="X34" s="18" t="s">
        <v>25</v>
      </c>
      <c r="Y34" s="21" t="s">
        <v>23</v>
      </c>
      <c r="Z34" s="18" t="s">
        <v>24</v>
      </c>
      <c r="AA34" s="18" t="s">
        <v>25</v>
      </c>
      <c r="AB34" s="18"/>
      <c r="AC34" s="18" t="s">
        <v>25</v>
      </c>
      <c r="AD34" s="18"/>
      <c r="AE34" s="18" t="s">
        <v>23</v>
      </c>
      <c r="AF34" s="23" t="s">
        <v>24</v>
      </c>
      <c r="AG34" s="24" t="s">
        <v>25</v>
      </c>
      <c r="AH34" s="24"/>
      <c r="AI34" s="22"/>
      <c r="AJ34" s="72"/>
      <c r="AK34" s="75"/>
      <c r="AL34" s="110" t="s">
        <v>15</v>
      </c>
    </row>
    <row r="35" spans="1:38" ht="13.5" customHeight="1" hidden="1">
      <c r="A35" s="47" t="s">
        <v>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23"/>
      <c r="N35" s="64">
        <f>COUNTIF(C35:M35,"○")+COUNTIF(C35:M35,"×")+COUNTIF(C35:M35,"Ｍ")</f>
        <v>0</v>
      </c>
      <c r="O35" s="41">
        <f t="shared" si="0"/>
        <v>0</v>
      </c>
      <c r="P35" s="40" t="e">
        <f t="shared" si="1"/>
        <v>#DIV/0!</v>
      </c>
      <c r="Q35" s="39">
        <f>IF(N35=0,"",COUNTIF(C35:M35,"○")+COUNTIF(C35:M35,"Ｍ"))</f>
      </c>
      <c r="R35" s="65">
        <f>IF(N35=0,"",IF(Q35=0,"0",ROUNDDOWN(Q35/N35*100,0)))</f>
      </c>
      <c r="S35" s="70" t="s">
        <v>25</v>
      </c>
      <c r="T35" s="18"/>
      <c r="U35" s="18" t="s">
        <v>25</v>
      </c>
      <c r="V35" s="18" t="s">
        <v>25</v>
      </c>
      <c r="W35" s="18" t="s">
        <v>23</v>
      </c>
      <c r="X35" s="18" t="s">
        <v>23</v>
      </c>
      <c r="Y35" s="21" t="s">
        <v>23</v>
      </c>
      <c r="Z35" s="18" t="s">
        <v>23</v>
      </c>
      <c r="AA35" s="18" t="s">
        <v>23</v>
      </c>
      <c r="AB35" s="18"/>
      <c r="AC35" s="18" t="s">
        <v>23</v>
      </c>
      <c r="AD35" s="18"/>
      <c r="AE35" s="18" t="s">
        <v>23</v>
      </c>
      <c r="AF35" s="18" t="s">
        <v>23</v>
      </c>
      <c r="AG35" s="18" t="s">
        <v>23</v>
      </c>
      <c r="AH35" s="18"/>
      <c r="AI35" s="23"/>
      <c r="AJ35" s="71"/>
      <c r="AK35" s="75"/>
      <c r="AL35" s="79" t="s">
        <v>0</v>
      </c>
    </row>
    <row r="36" spans="1:38" ht="13.5" customHeight="1" hidden="1">
      <c r="A36" s="48" t="s">
        <v>22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3"/>
      <c r="N36" s="64">
        <f>COUNTIF(C36:M36,"○")+COUNTIF(C36:M36,"×")+COUNTIF(C36:M36,"Ｍ")</f>
        <v>0</v>
      </c>
      <c r="O36" s="41">
        <f t="shared" si="0"/>
        <v>0</v>
      </c>
      <c r="P36" s="40" t="e">
        <f t="shared" si="1"/>
        <v>#DIV/0!</v>
      </c>
      <c r="Q36" s="39">
        <f>IF(N36=0,"",COUNTIF(C36:M36,"○")+COUNTIF(C36:M36,"Ｍ"))</f>
      </c>
      <c r="R36" s="65">
        <f>IF(N36=0,"",IF(Q36=0,"0",ROUNDDOWN(Q36/N36*100,0)))</f>
      </c>
      <c r="S36" s="70" t="s">
        <v>23</v>
      </c>
      <c r="T36" s="18"/>
      <c r="U36" s="18" t="s">
        <v>23</v>
      </c>
      <c r="V36" s="18" t="s">
        <v>23</v>
      </c>
      <c r="W36" s="18" t="s">
        <v>23</v>
      </c>
      <c r="X36" s="18" t="s">
        <v>23</v>
      </c>
      <c r="Y36" s="21" t="s">
        <v>23</v>
      </c>
      <c r="Z36" s="18" t="s">
        <v>23</v>
      </c>
      <c r="AA36" s="18" t="s">
        <v>23</v>
      </c>
      <c r="AB36" s="18"/>
      <c r="AC36" s="18" t="s">
        <v>25</v>
      </c>
      <c r="AD36" s="18"/>
      <c r="AE36" s="18" t="s">
        <v>23</v>
      </c>
      <c r="AF36" s="18" t="s">
        <v>25</v>
      </c>
      <c r="AG36" s="18" t="s">
        <v>25</v>
      </c>
      <c r="AH36" s="18"/>
      <c r="AI36" s="23"/>
      <c r="AJ36" s="71"/>
      <c r="AK36" s="75"/>
      <c r="AL36" s="80" t="s">
        <v>22</v>
      </c>
    </row>
    <row r="37" spans="1:38" ht="13.5" customHeight="1" hidden="1">
      <c r="A37" s="48" t="s">
        <v>21</v>
      </c>
      <c r="B37" s="18"/>
      <c r="C37" s="136"/>
      <c r="D37" s="18"/>
      <c r="E37" s="18"/>
      <c r="F37" s="18"/>
      <c r="G37" s="18"/>
      <c r="H37" s="18"/>
      <c r="I37" s="18"/>
      <c r="J37" s="18"/>
      <c r="K37" s="18"/>
      <c r="L37" s="18"/>
      <c r="M37" s="23"/>
      <c r="N37" s="64">
        <f>COUNTIF(C37:M37,"○")+COUNTIF(C37:M37,"×")+COUNTIF(C37:M37,"Ｍ")</f>
        <v>0</v>
      </c>
      <c r="O37" s="41">
        <f t="shared" si="0"/>
        <v>0</v>
      </c>
      <c r="P37" s="40" t="e">
        <f t="shared" si="1"/>
        <v>#DIV/0!</v>
      </c>
      <c r="Q37" s="39">
        <f>IF(N37=0,"",COUNTIF(C37:M37,"○")+COUNTIF(C37:M37,"Ｍ"))</f>
      </c>
      <c r="R37" s="65">
        <f>IF(N37=0,"",IF(Q37=0,"0",ROUNDDOWN(Q37/N37*100,0)))</f>
      </c>
      <c r="S37" s="70" t="s">
        <v>23</v>
      </c>
      <c r="T37" s="18"/>
      <c r="U37" s="18" t="s">
        <v>23</v>
      </c>
      <c r="V37" s="18" t="s">
        <v>23</v>
      </c>
      <c r="W37" s="18" t="s">
        <v>23</v>
      </c>
      <c r="X37" s="18" t="s">
        <v>23</v>
      </c>
      <c r="Y37" s="21" t="s">
        <v>23</v>
      </c>
      <c r="Z37" s="18" t="s">
        <v>23</v>
      </c>
      <c r="AA37" s="18" t="s">
        <v>23</v>
      </c>
      <c r="AB37" s="18"/>
      <c r="AC37" s="18" t="s">
        <v>23</v>
      </c>
      <c r="AD37" s="18"/>
      <c r="AE37" s="18" t="s">
        <v>23</v>
      </c>
      <c r="AF37" s="18" t="s">
        <v>25</v>
      </c>
      <c r="AG37" s="18" t="s">
        <v>25</v>
      </c>
      <c r="AH37" s="18"/>
      <c r="AI37" s="23"/>
      <c r="AJ37" s="71"/>
      <c r="AK37" s="75"/>
      <c r="AL37" s="80" t="s">
        <v>21</v>
      </c>
    </row>
    <row r="38" spans="1:38" ht="13.5" thickBot="1" thickTop="1">
      <c r="A38" s="49" t="s">
        <v>4</v>
      </c>
      <c r="B38" s="98">
        <f>COUNTIF(B6:B33,"○")</f>
        <v>17</v>
      </c>
      <c r="C38" s="99">
        <f aca="true" t="shared" si="3" ref="C38:M38">COUNTIF(C6:C33,"○")</f>
        <v>17</v>
      </c>
      <c r="D38" s="99">
        <f t="shared" si="3"/>
        <v>11</v>
      </c>
      <c r="E38" s="99">
        <f t="shared" si="3"/>
        <v>17</v>
      </c>
      <c r="F38" s="99">
        <f t="shared" si="3"/>
        <v>16</v>
      </c>
      <c r="G38" s="99">
        <f t="shared" si="3"/>
        <v>22</v>
      </c>
      <c r="H38" s="99">
        <f t="shared" si="3"/>
        <v>16</v>
      </c>
      <c r="I38" s="99">
        <f t="shared" si="3"/>
        <v>18</v>
      </c>
      <c r="J38" s="99">
        <f t="shared" si="3"/>
        <v>20</v>
      </c>
      <c r="K38" s="99">
        <f t="shared" si="3"/>
        <v>14</v>
      </c>
      <c r="L38" s="99">
        <f t="shared" si="3"/>
        <v>19</v>
      </c>
      <c r="M38" s="104">
        <f t="shared" si="3"/>
        <v>16</v>
      </c>
      <c r="N38" s="82"/>
      <c r="O38" s="82"/>
      <c r="P38" s="82"/>
      <c r="Q38" s="82"/>
      <c r="R38" s="83"/>
      <c r="S38" s="105">
        <f aca="true" t="shared" si="4" ref="S38:AJ38">COUNTIF(S6:S33,"○")</f>
        <v>7</v>
      </c>
      <c r="T38" s="106">
        <f t="shared" si="4"/>
        <v>10</v>
      </c>
      <c r="U38" s="106">
        <f t="shared" si="4"/>
        <v>12</v>
      </c>
      <c r="V38" s="106">
        <f t="shared" si="4"/>
        <v>5</v>
      </c>
      <c r="W38" s="106">
        <f t="shared" si="4"/>
        <v>14</v>
      </c>
      <c r="X38" s="106">
        <f t="shared" si="4"/>
        <v>15</v>
      </c>
      <c r="Y38" s="106">
        <f t="shared" si="4"/>
        <v>9</v>
      </c>
      <c r="Z38" s="106">
        <f t="shared" si="4"/>
        <v>11</v>
      </c>
      <c r="AA38" s="106">
        <f t="shared" si="4"/>
        <v>12</v>
      </c>
      <c r="AB38" s="106">
        <f t="shared" si="4"/>
        <v>10</v>
      </c>
      <c r="AC38" s="106">
        <f t="shared" si="4"/>
        <v>7</v>
      </c>
      <c r="AD38" s="106">
        <f t="shared" si="4"/>
        <v>4</v>
      </c>
      <c r="AE38" s="106">
        <f t="shared" si="4"/>
        <v>5</v>
      </c>
      <c r="AF38" s="106">
        <f t="shared" si="4"/>
        <v>13</v>
      </c>
      <c r="AG38" s="106">
        <f t="shared" si="4"/>
        <v>6</v>
      </c>
      <c r="AH38" s="106">
        <f t="shared" si="4"/>
        <v>9</v>
      </c>
      <c r="AI38" s="106">
        <f t="shared" si="4"/>
        <v>8</v>
      </c>
      <c r="AJ38" s="107">
        <f t="shared" si="4"/>
        <v>11</v>
      </c>
      <c r="AK38" s="81"/>
      <c r="AL38" s="121"/>
    </row>
    <row r="39" spans="1:37" ht="12">
      <c r="A39" s="47" t="s">
        <v>5</v>
      </c>
      <c r="B39" s="100">
        <f>B38/B44</f>
        <v>0.7083333333333334</v>
      </c>
      <c r="C39" s="101">
        <f>C38/B44</f>
        <v>0.7083333333333334</v>
      </c>
      <c r="D39" s="101">
        <f>D38/D44</f>
        <v>0.4583333333333333</v>
      </c>
      <c r="E39" s="101">
        <f>E38/D44</f>
        <v>0.7083333333333334</v>
      </c>
      <c r="F39" s="101">
        <f>F38/F44</f>
        <v>0.5925925925925926</v>
      </c>
      <c r="G39" s="101">
        <f>G38/F44</f>
        <v>0.8148148148148148</v>
      </c>
      <c r="H39" s="101">
        <f>H38/H44</f>
        <v>0.64</v>
      </c>
      <c r="I39" s="101">
        <f>I38/H44</f>
        <v>0.72</v>
      </c>
      <c r="J39" s="101">
        <f>J38/J44</f>
        <v>0.8</v>
      </c>
      <c r="K39" s="101">
        <f>K38/J44</f>
        <v>0.56</v>
      </c>
      <c r="L39" s="101">
        <f>L38/L44</f>
        <v>0.76</v>
      </c>
      <c r="M39" s="102">
        <f>M38/L44</f>
        <v>0.64</v>
      </c>
      <c r="N39" s="25"/>
      <c r="O39" s="25"/>
      <c r="P39" s="25"/>
      <c r="Q39" s="25"/>
      <c r="R39" s="25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26"/>
    </row>
    <row r="40" spans="1:37" ht="12">
      <c r="A40" s="50" t="s">
        <v>6</v>
      </c>
      <c r="B40" s="103" t="s">
        <v>92</v>
      </c>
      <c r="C40" s="103" t="s">
        <v>92</v>
      </c>
      <c r="D40" s="103" t="s">
        <v>93</v>
      </c>
      <c r="E40" s="103" t="s">
        <v>93</v>
      </c>
      <c r="F40" s="103" t="s">
        <v>93</v>
      </c>
      <c r="G40" s="103" t="s">
        <v>94</v>
      </c>
      <c r="H40" s="103" t="s">
        <v>93</v>
      </c>
      <c r="I40" s="103" t="s">
        <v>95</v>
      </c>
      <c r="J40" s="103" t="s">
        <v>93</v>
      </c>
      <c r="K40" s="103" t="s">
        <v>96</v>
      </c>
      <c r="L40" s="103" t="s">
        <v>93</v>
      </c>
      <c r="M40" s="108" t="s">
        <v>97</v>
      </c>
      <c r="N40" s="25"/>
      <c r="O40" s="29" t="s">
        <v>46</v>
      </c>
      <c r="P40" s="42"/>
      <c r="Q40" s="42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1"/>
      <c r="AK40" s="26"/>
    </row>
    <row r="41" spans="1:38" ht="12">
      <c r="A41" s="47" t="s">
        <v>5</v>
      </c>
      <c r="B41" s="100">
        <f>B40/B44</f>
        <v>0.75</v>
      </c>
      <c r="C41" s="101">
        <f>C40/B44</f>
        <v>0.75</v>
      </c>
      <c r="D41" s="101">
        <f>D40/D44</f>
        <v>0.875</v>
      </c>
      <c r="E41" s="101">
        <f>E40/D44</f>
        <v>0.875</v>
      </c>
      <c r="F41" s="101">
        <f>F40/F44</f>
        <v>0.7777777777777778</v>
      </c>
      <c r="G41" s="101">
        <f>G40/F44</f>
        <v>0.8888888888888888</v>
      </c>
      <c r="H41" s="101">
        <f>H40/H44</f>
        <v>0.84</v>
      </c>
      <c r="I41" s="101">
        <f>I40/H44</f>
        <v>0.88</v>
      </c>
      <c r="J41" s="101">
        <f>J40/J44</f>
        <v>0.84</v>
      </c>
      <c r="K41" s="101">
        <f>K40/J44</f>
        <v>0.64</v>
      </c>
      <c r="L41" s="101">
        <f>L40/L44</f>
        <v>0.84</v>
      </c>
      <c r="M41" s="102">
        <f>M40/L44</f>
        <v>0.68</v>
      </c>
      <c r="N41" s="25"/>
      <c r="O41" s="32" t="s">
        <v>45</v>
      </c>
      <c r="P41" s="34"/>
      <c r="Q41" s="34"/>
      <c r="R41" s="25"/>
      <c r="S41" s="25"/>
      <c r="T41" s="6"/>
      <c r="U41" s="6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33"/>
      <c r="AK41" s="27"/>
      <c r="AL41" s="28"/>
    </row>
    <row r="42" spans="1:40" ht="12">
      <c r="A42" s="50" t="s">
        <v>16</v>
      </c>
      <c r="B42" s="164">
        <v>21</v>
      </c>
      <c r="C42" s="165"/>
      <c r="D42" s="165">
        <v>21</v>
      </c>
      <c r="E42" s="165"/>
      <c r="F42" s="165">
        <v>24</v>
      </c>
      <c r="G42" s="165"/>
      <c r="H42" s="165">
        <v>22</v>
      </c>
      <c r="I42" s="165"/>
      <c r="J42" s="165">
        <v>23</v>
      </c>
      <c r="K42" s="165"/>
      <c r="L42" s="165">
        <v>23</v>
      </c>
      <c r="M42" s="166"/>
      <c r="N42" s="25"/>
      <c r="O42" s="32" t="s">
        <v>29</v>
      </c>
      <c r="P42" s="34"/>
      <c r="Q42" s="34"/>
      <c r="R42" s="25"/>
      <c r="S42" s="25"/>
      <c r="T42" s="6"/>
      <c r="U42" s="6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33"/>
      <c r="AK42" s="30"/>
      <c r="AL42" s="28"/>
      <c r="AN42" s="28"/>
    </row>
    <row r="43" spans="1:40" ht="12">
      <c r="A43" s="47" t="s">
        <v>1</v>
      </c>
      <c r="B43" s="167">
        <f>B42/B44</f>
        <v>0.875</v>
      </c>
      <c r="C43" s="165"/>
      <c r="D43" s="168">
        <f>D42/D44</f>
        <v>0.875</v>
      </c>
      <c r="E43" s="165"/>
      <c r="F43" s="168">
        <f>F42/F44</f>
        <v>0.8888888888888888</v>
      </c>
      <c r="G43" s="165"/>
      <c r="H43" s="168">
        <f>H42/H44</f>
        <v>0.88</v>
      </c>
      <c r="I43" s="165"/>
      <c r="J43" s="168">
        <f>J42/J44</f>
        <v>0.92</v>
      </c>
      <c r="K43" s="165"/>
      <c r="L43" s="168">
        <f>L42/L44</f>
        <v>0.92</v>
      </c>
      <c r="M43" s="166"/>
      <c r="N43" s="25"/>
      <c r="O43" s="32" t="s">
        <v>9</v>
      </c>
      <c r="P43" s="34"/>
      <c r="Q43" s="34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6"/>
      <c r="AJ43" s="33"/>
      <c r="AK43" s="25"/>
      <c r="AL43" s="28"/>
      <c r="AN43" s="28"/>
    </row>
    <row r="44" spans="1:40" ht="12">
      <c r="A44" s="51" t="s">
        <v>7</v>
      </c>
      <c r="B44" s="164">
        <v>24</v>
      </c>
      <c r="C44" s="165"/>
      <c r="D44" s="165">
        <v>24</v>
      </c>
      <c r="E44" s="165"/>
      <c r="F44" s="165">
        <v>27</v>
      </c>
      <c r="G44" s="165"/>
      <c r="H44" s="165">
        <v>25</v>
      </c>
      <c r="I44" s="165"/>
      <c r="J44" s="165">
        <v>25</v>
      </c>
      <c r="K44" s="165"/>
      <c r="L44" s="165">
        <v>25</v>
      </c>
      <c r="M44" s="165"/>
      <c r="N44" s="25"/>
      <c r="O44" s="38" t="s">
        <v>18</v>
      </c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3"/>
      <c r="AK44" s="25"/>
      <c r="AL44" s="28"/>
      <c r="AN44" s="28"/>
    </row>
    <row r="45" spans="1:40" ht="12.75" thickBot="1">
      <c r="A45" s="52" t="s">
        <v>8</v>
      </c>
      <c r="B45" s="170">
        <v>0</v>
      </c>
      <c r="C45" s="171"/>
      <c r="D45" s="171">
        <v>0</v>
      </c>
      <c r="E45" s="171"/>
      <c r="F45" s="171">
        <v>0</v>
      </c>
      <c r="G45" s="171"/>
      <c r="H45" s="171">
        <v>0</v>
      </c>
      <c r="I45" s="171"/>
      <c r="J45" s="171">
        <v>0</v>
      </c>
      <c r="K45" s="171"/>
      <c r="L45" s="171">
        <v>0</v>
      </c>
      <c r="M45" s="172"/>
      <c r="N45" s="25"/>
      <c r="O45" s="36" t="s">
        <v>30</v>
      </c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109"/>
      <c r="AK45" s="25"/>
      <c r="AL45" s="25"/>
      <c r="AN45" s="28"/>
    </row>
    <row r="46" spans="1:40" ht="12">
      <c r="A46" s="28"/>
      <c r="B46" s="28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O46" s="6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28"/>
      <c r="AN46" s="28"/>
    </row>
    <row r="47" spans="15:40" ht="12">
      <c r="O47" s="6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28"/>
      <c r="AN47" s="28"/>
    </row>
    <row r="48" ht="12">
      <c r="AL48" s="28"/>
    </row>
    <row r="50" spans="17:38" ht="12">
      <c r="Q50" s="6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28"/>
    </row>
  </sheetData>
  <sheetProtection/>
  <mergeCells count="34">
    <mergeCell ref="R50:AK50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A1:AL1"/>
    <mergeCell ref="B2:M2"/>
    <mergeCell ref="S2:AK2"/>
    <mergeCell ref="B3:C3"/>
    <mergeCell ref="D3:E3"/>
    <mergeCell ref="F3:G3"/>
    <mergeCell ref="H3:I3"/>
    <mergeCell ref="J3:K3"/>
    <mergeCell ref="L3:M3"/>
  </mergeCells>
  <conditionalFormatting sqref="P6 P8:P37 R8:R37">
    <cfRule type="cellIs" priority="2" dxfId="0" operator="equal" stopIfTrue="1">
      <formula>100</formula>
    </cfRule>
  </conditionalFormatting>
  <conditionalFormatting sqref="R7 P7">
    <cfRule type="cellIs" priority="1" dxfId="0" operator="equal" stopIfTrue="1">
      <formula>100</formula>
    </cfRule>
  </conditionalFormatting>
  <printOptions/>
  <pageMargins left="0.7086614173228347" right="0.7086614173228347" top="0.9448818897637796" bottom="0.7480314960629921" header="0.31496062992125984" footer="0.31496062992125984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TIMONE12</dc:creator>
  <cp:keywords/>
  <dc:description/>
  <cp:lastModifiedBy>haruo</cp:lastModifiedBy>
  <cp:lastPrinted>2013-01-22T01:25:16Z</cp:lastPrinted>
  <dcterms:created xsi:type="dcterms:W3CDTF">2003-09-05T13:25:13Z</dcterms:created>
  <dcterms:modified xsi:type="dcterms:W3CDTF">2013-01-22T01:32:52Z</dcterms:modified>
  <cp:category/>
  <cp:version/>
  <cp:contentType/>
  <cp:contentStatus/>
</cp:coreProperties>
</file>